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Contratación\Plan Anual de contratación\"/>
    </mc:Choice>
  </mc:AlternateContent>
  <workbookProtection lockStructure="1"/>
  <bookViews>
    <workbookView xWindow="0" yWindow="0" windowWidth="15360" windowHeight="7605"/>
  </bookViews>
  <sheets>
    <sheet name="PLAN CONTRATACIÓN 2024" sheetId="4" r:id="rId1"/>
  </sheets>
  <definedNames>
    <definedName name="_xlnm._FilterDatabase" localSheetId="0" hidden="1">'PLAN CONTRATACIÓN 2024'!$A$1:$I$151</definedName>
    <definedName name="_xlnm.Print_Titles" localSheetId="0">'PLAN CONTRATACIÓN 2024'!$1:$1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4" l="1"/>
  <c r="G62" i="4"/>
  <c r="G61" i="4"/>
  <c r="G60" i="4"/>
  <c r="G59" i="4"/>
  <c r="G58" i="4"/>
  <c r="G57" i="4"/>
  <c r="G56" i="4"/>
  <c r="G55" i="4"/>
  <c r="G54" i="4"/>
  <c r="G53" i="4"/>
  <c r="G52" i="4"/>
  <c r="G51" i="4"/>
</calcChain>
</file>

<file path=xl/comments1.xml><?xml version="1.0" encoding="utf-8"?>
<comments xmlns="http://schemas.openxmlformats.org/spreadsheetml/2006/main">
  <authors>
    <author>Casado Marcos, Javier</author>
  </authors>
  <commentList>
    <comment ref="A52" authorId="0" shapeId="0">
      <text>
        <r>
          <rPr>
            <b/>
            <sz val="9"/>
            <color indexed="81"/>
            <rFont val="Tahoma"/>
            <family val="2"/>
          </rPr>
          <t>Ayudas para la transformación digital y modernización de las entidades locales que forman parte de la Red de Destinos Turísticos Inteligentes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>Ayudas para la transformación digital y modernización de las entidades locales que forman parte de la Red de Destinos Turísticos Inteligentes</t>
        </r>
      </text>
    </comment>
    <comment ref="A54" authorId="0" shapeId="0">
      <text>
        <r>
          <rPr>
            <b/>
            <sz val="9"/>
            <color indexed="81"/>
            <rFont val="Tahoma"/>
            <family val="2"/>
          </rPr>
          <t>Ayudas para la transformación digital y modernización de las entidades locales que forman parte de la Red de Destinos Turísticos Inteligentes</t>
        </r>
      </text>
    </comment>
    <comment ref="A55" authorId="0" shapeId="0">
      <text>
        <r>
          <rPr>
            <b/>
            <sz val="9"/>
            <color indexed="81"/>
            <rFont val="Tahoma"/>
            <family val="2"/>
          </rPr>
          <t>PRTR: Camino de Santiago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6" authorId="0" shapeId="0">
      <text>
        <r>
          <rPr>
            <b/>
            <sz val="9"/>
            <color indexed="81"/>
            <rFont val="Tahoma"/>
            <family val="2"/>
          </rPr>
          <t>PRTR: Camino de Santiago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7" authorId="0" shapeId="0">
      <text>
        <r>
          <rPr>
            <b/>
            <sz val="9"/>
            <color indexed="81"/>
            <rFont val="Tahoma"/>
            <family val="2"/>
          </rPr>
          <t>PRTR: Camino de Santiago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8" authorId="0" shapeId="0">
      <text>
        <r>
          <rPr>
            <b/>
            <sz val="9"/>
            <color indexed="81"/>
            <rFont val="Tahoma"/>
            <family val="2"/>
          </rPr>
          <t>PRTR: Camino de Santiago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</rPr>
          <t>PLAN TERRITORIAL DE SOSTENIBILIDAD TURíSTICA EN DESTINOS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0" authorId="0" shapeId="0">
      <text>
        <r>
          <rPr>
            <b/>
            <sz val="9"/>
            <color indexed="81"/>
            <rFont val="Tahoma"/>
            <family val="2"/>
          </rPr>
          <t>PLAN TERRITORIAL DE SOSTENIBILIDAD TURíSTICA EN DESTINOS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1" authorId="0" shapeId="0">
      <text>
        <r>
          <rPr>
            <b/>
            <sz val="9"/>
            <color indexed="81"/>
            <rFont val="Tahoma"/>
            <family val="2"/>
          </rPr>
          <t>PLAN TERRITORIAL DE SOSTENIBILIDAD TURíSTICA EN DESTINOS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<sst xmlns="http://schemas.openxmlformats.org/spreadsheetml/2006/main" count="1065" uniqueCount="253">
  <si>
    <t>UNIDAD RESPONSABLE</t>
  </si>
  <si>
    <t>TIPO CONTRATO</t>
  </si>
  <si>
    <t>CPV</t>
  </si>
  <si>
    <t>VALOR ESTIMADO</t>
  </si>
  <si>
    <t>OBJETO CONTRATO</t>
  </si>
  <si>
    <t>S.A.R.A.</t>
  </si>
  <si>
    <t>PROCEDIMIENTO</t>
  </si>
  <si>
    <t>LOTES</t>
  </si>
  <si>
    <t>PLAZO EJECUCIÓN</t>
  </si>
  <si>
    <t>Estacionamiento regulado en la vía pública</t>
  </si>
  <si>
    <t>Ingeniería Industrial y Tráfico</t>
  </si>
  <si>
    <t>Servicios</t>
  </si>
  <si>
    <t>Abierto</t>
  </si>
  <si>
    <t>NO</t>
  </si>
  <si>
    <t>8 años</t>
  </si>
  <si>
    <t>SI</t>
  </si>
  <si>
    <t>Mantenimiento de instalaciones de protección contra incendios en edificios municipales</t>
  </si>
  <si>
    <t>3 años + 2 años de prórroga</t>
  </si>
  <si>
    <t>Mantenimiento de las instalaciones de alarma de seguridad e incendios, CCTV y similares</t>
  </si>
  <si>
    <t>Servicio de megafonía y audiovisuales para actos realizados u organizados por el Ayto. de Burgos</t>
  </si>
  <si>
    <t>Mantenimiento de las instalaciones de gas, climatización y agua caliente sanitaria de la Casa Consistorial</t>
  </si>
  <si>
    <t>Mantenimiento general gas, climatización, ACS y piscinas</t>
  </si>
  <si>
    <t>Suministro de gasóleo C para las dependencias municipales</t>
  </si>
  <si>
    <t>Suministro</t>
  </si>
  <si>
    <t>Suministro e implantación de una plataforma digital de gestión del estacionamiento para la distribución urbana de mercancías (DUM)</t>
  </si>
  <si>
    <t>Mixto (ser/sum)</t>
  </si>
  <si>
    <t>6 meses</t>
  </si>
  <si>
    <t>Sistema de señalización dinámica de pasos de peatones</t>
  </si>
  <si>
    <t>Obras</t>
  </si>
  <si>
    <t>Suministro de gasóleo y gasolinas para automoción</t>
  </si>
  <si>
    <t>1 + 1 año de prórroga</t>
  </si>
  <si>
    <t xml:space="preserve">Modernización salas de calderas </t>
  </si>
  <si>
    <t>Mixto (obra/serv)</t>
  </si>
  <si>
    <t>4 años y 5 meses</t>
  </si>
  <si>
    <t>Transporte trabajadores municipales al Pol. Ind. de Villalonquéjar</t>
  </si>
  <si>
    <t>2 años + 2 años de prórroga</t>
  </si>
  <si>
    <t>Mantenimiento de las instalaciones audiovisuales situadas en dependencias municipales</t>
  </si>
  <si>
    <t>Servicio de telefonía fija, móvil y datos del Ayto. de Burgos</t>
  </si>
  <si>
    <t>Obras accesibilidad Cortes las Veguillas</t>
  </si>
  <si>
    <t>Gerencia de Urbanismo</t>
  </si>
  <si>
    <t>Abierto simplificado</t>
  </si>
  <si>
    <t>2 meses</t>
  </si>
  <si>
    <t>Obras de rehabilitación edificio Policia Bomberos (PIREP Next Generation)</t>
  </si>
  <si>
    <t>17 meses</t>
  </si>
  <si>
    <t xml:space="preserve">Obras de reordenación del
ambito de las actuaciones aisladas AA-E-47.04 y AA-E 47.06 en Calle
Manuel Altolaguirre, de acuerdo al uso dotacional previsto en el PGOU
</t>
  </si>
  <si>
    <t>Demolición Mercado Norte</t>
  </si>
  <si>
    <t>4 meses</t>
  </si>
  <si>
    <t xml:space="preserve"> Estudio de Tráfico para peatonalización de la C/ Santander</t>
  </si>
  <si>
    <t>3 meses</t>
  </si>
  <si>
    <t>Redacción proyecto urbanización A.T. 8.13 Coprasa  (ejecución subsidiaria)</t>
  </si>
  <si>
    <t>Obras urbanización A.T. 8.13 Coprasa  (ejecución subsidiaria)</t>
  </si>
  <si>
    <t>Obras prolongación Bulevar tramo IV</t>
  </si>
  <si>
    <t>Proyecto Campos deportivos en parcela de lasTejeras</t>
  </si>
  <si>
    <t>Proyecto Senda peatonal y ciclable accesibilildad Villatoro</t>
  </si>
  <si>
    <t>Reparación y refuerzo estructural de firmes en calles</t>
  </si>
  <si>
    <t>Suministro de gradas</t>
  </si>
  <si>
    <t>Adquisición de 4 furgonetas (etiqueta M.A. cero)</t>
  </si>
  <si>
    <t>Alquiler plataformas, vehículos y maquinaria</t>
  </si>
  <si>
    <t>Alquiler camiones (incluso con brazo telescópico y cesta)</t>
  </si>
  <si>
    <t>Mantenimiento de viales y ejecución de unidades de obra para la B.O.</t>
  </si>
  <si>
    <t>Suministro de áridos calizos (L-1)</t>
  </si>
  <si>
    <t>Suministro de hormigones</t>
  </si>
  <si>
    <t>Suministro de prefabricados de hormigón</t>
  </si>
  <si>
    <t>Adquisición de camión para conservación de firmes bituminosos</t>
  </si>
  <si>
    <t>Adquisición de brazo retroexcavadora y martillo para mini cargadora CAT246</t>
  </si>
  <si>
    <t>Adquisición de mini cargadora/retroexc. de ruedas, i/ martillo y barredora</t>
  </si>
  <si>
    <t>Adquisición de 2 furgones de doble cabina con caja basculante</t>
  </si>
  <si>
    <t>Adquisición de 2 furgonetas con motor eléctrico i/puesto de carga</t>
  </si>
  <si>
    <t>Adquisición de 1 vehículo SUB (etiqueta M.A. cero)</t>
  </si>
  <si>
    <t>Redacción de proyectos, direcciones de obras y asistencias técnicas</t>
  </si>
  <si>
    <t>Reparación de estribos y tableros del puente de la ctra. del Castillo (sobre la c/ Corazas)</t>
  </si>
  <si>
    <t>Reparación de pavimentos del Parque Buenavista (afectados por arbolado)</t>
  </si>
  <si>
    <t>Reparación de pavimentos de la C/ Cruz Roja y Dos de Mayo (afectados por arbolado)</t>
  </si>
  <si>
    <t>Reparación de pavimento de la C/ Padre Aramburu y entorno Parque Baden Powell (afectados por arbolado)</t>
  </si>
  <si>
    <t>Reparación de la junta de dilatación del puente de la C/ Juan Ramón Jiménez sobre el río Arlanzón</t>
  </si>
  <si>
    <t>Mantenimiento CPD</t>
  </si>
  <si>
    <t>4 años</t>
  </si>
  <si>
    <t>Mantenimiento equipos reprografía</t>
  </si>
  <si>
    <t>Sistema de correo electrónico</t>
  </si>
  <si>
    <t>Tarjeta ciudadana</t>
  </si>
  <si>
    <t>34 meses</t>
  </si>
  <si>
    <t>Aplicación Patrimonio</t>
  </si>
  <si>
    <t>PRTR.DTI.1 Web turismo</t>
  </si>
  <si>
    <t>PRTR.DTI.8 Desarrollo de plataformas y sistemas de inteligencia turística</t>
  </si>
  <si>
    <t>PRTR.DTI.9 Sistemas de escucha activa multi-idioma</t>
  </si>
  <si>
    <t>PRTR-CS.1 Red sensores medición peregrinos</t>
  </si>
  <si>
    <t>PRTR-CS.8 Plataforma reputación online y gestión de rutas</t>
  </si>
  <si>
    <t>PRTR-CS.9 Herramientas campañas marketing digital</t>
  </si>
  <si>
    <t>PRTR-CS.10 Generación y gestión de contenidos digitales</t>
  </si>
  <si>
    <t>PRTR-PSTD-3-15-Sistema de Inteligencia Turística</t>
  </si>
  <si>
    <t>1 año</t>
  </si>
  <si>
    <t>PRTR-PSTD-3.13-Creación, diseño y comunicación de nueva oferta turística. Elaboración de visitas de realidad aumentada.</t>
  </si>
  <si>
    <t>PRTR-PSTD-3.14-Generación de nueva oferta turística a través de experiencia virtual inmersiva.</t>
  </si>
  <si>
    <t>PRTR-Mercados Red Wifi en Mercados sostenibles: Mercados G9 y provisional</t>
  </si>
  <si>
    <t>PRTR-Mercados Red Wifi en la Zona Turístico-Comercial</t>
  </si>
  <si>
    <t>34114100 </t>
  </si>
  <si>
    <t>Medio Ambiente y Sanidad</t>
  </si>
  <si>
    <t>5 Años</t>
  </si>
  <si>
    <t>Abierto simplificado sumario</t>
  </si>
  <si>
    <t>5 años</t>
  </si>
  <si>
    <t>Adaptación de los buzones de recogida neumática de la zona sur para recoger separadamente cuatro fracciones de residuos urbanos</t>
  </si>
  <si>
    <t>27 meses</t>
  </si>
  <si>
    <t>Mejora del humedal de Fuentes Blancas</t>
  </si>
  <si>
    <t>8 meses</t>
  </si>
  <si>
    <t>Dirección de la obra de Mejora del humedal de Fuentes Blancas</t>
  </si>
  <si>
    <t>9 meses</t>
  </si>
  <si>
    <t>Gestión del Centro de biodiversidad</t>
  </si>
  <si>
    <t>Adquisición de vestuario para Policía Local</t>
  </si>
  <si>
    <t>Adquisición de un vehículo con kit de detenidos</t>
  </si>
  <si>
    <t>Hormigonado suelo del garaje y taller</t>
  </si>
  <si>
    <t>Reforma de la planta baja</t>
  </si>
  <si>
    <t>Impermeabilización parque seguridad vial y paneles del edificio</t>
  </si>
  <si>
    <t>Vestuario</t>
  </si>
  <si>
    <t>Adquisición de un furgón</t>
  </si>
  <si>
    <t>Estanterías y carros para el garaje</t>
  </si>
  <si>
    <t>Seguridad privada para los edificios municipales</t>
  </si>
  <si>
    <t>Adquisición de vehículos de Protección Civil</t>
  </si>
  <si>
    <t>Seguridad Pública y Emergencias 
Policía</t>
  </si>
  <si>
    <t>Seguridad Pública y Emergencias 
Bomberos</t>
  </si>
  <si>
    <t>Seguridad Pública y Emergencias 
Protección Civil</t>
  </si>
  <si>
    <t>Esterilización, identificación, vacunación y desparasitación interna y externa en spot-on de los gatos comunitarios</t>
  </si>
  <si>
    <t>Alimentos y material complementario destinados los gatos comunitarios</t>
  </si>
  <si>
    <t>12 meses</t>
  </si>
  <si>
    <t>Reforma cubiertas de almacenes</t>
  </si>
  <si>
    <t>Patrimonio</t>
  </si>
  <si>
    <t>7 meses</t>
  </si>
  <si>
    <t>Rehabilitación edificio Avda Costa Rica 58A</t>
  </si>
  <si>
    <t>Reforma instalaciones SAMyT</t>
  </si>
  <si>
    <t>31625100
35111300
35111500
44480000</t>
  </si>
  <si>
    <t>50300000 50312000</t>
  </si>
  <si>
    <t>50313000 30120000</t>
  </si>
  <si>
    <t>48223000 64216120 72412000</t>
  </si>
  <si>
    <t>72000000 72212460 72267000 48000000 35125100 48800000 30200000 30211300</t>
  </si>
  <si>
    <t>48000000 72262000 72514300</t>
  </si>
  <si>
    <t>48000000 72413000</t>
  </si>
  <si>
    <t>48000000 45312000 45314000 72260000</t>
  </si>
  <si>
    <t>63712400
34996300</t>
  </si>
  <si>
    <t xml:space="preserve">42160000
42161000
45333000
45333100
45333200
</t>
  </si>
  <si>
    <t>Tecnologías de la Información y Comunicaciones</t>
  </si>
  <si>
    <t>39151300
44212000</t>
  </si>
  <si>
    <t>82,644,64</t>
  </si>
  <si>
    <t xml:space="preserve">Abierto simplificado </t>
  </si>
  <si>
    <t>45220000
45316210
34923000</t>
  </si>
  <si>
    <t>Adquisición material oficina</t>
  </si>
  <si>
    <t>Contratación</t>
  </si>
  <si>
    <t>39263000
39292400
30192000
30199000</t>
  </si>
  <si>
    <t>Adquisición papel y su impresión</t>
  </si>
  <si>
    <t>22000000
22300000
30199000</t>
  </si>
  <si>
    <t>Plan Estratégico Industrial de Burgos 2024-2035</t>
  </si>
  <si>
    <t>Servicio Municipalizado de Deportes</t>
  </si>
  <si>
    <t>92600000 </t>
  </si>
  <si>
    <t>Contratación del suministro de materiales de repuesto y renovación para el Servicio Municipalizado de Deportes</t>
  </si>
  <si>
    <t>Redacción del proyecto básico y de ejecución de remodelación del complejo deportivo San Pedro y San Felices, dirección de obra y coordinación de seguridad y salud</t>
  </si>
  <si>
    <t>Contrato de Patrocinio a suscribir con la entidad Aparejadores Rugby</t>
  </si>
  <si>
    <t>Negociado sin publicidad</t>
  </si>
  <si>
    <t>Contrato de Patrocinio a suscribir con la entidad Club Deportivo Ciclista Arlanzón</t>
  </si>
  <si>
    <t>Contrato de Patrocinio a suscribir con la entidad Club Burgos Tenis de Mesa</t>
  </si>
  <si>
    <t>Contrato de Patrocinio a suscribir con la entidad Club Burgos Féminas Tenis de Mesa</t>
  </si>
  <si>
    <t>Contrato de Patrocinio a suscribir con la entidad Club Deportivo El Cid</t>
  </si>
  <si>
    <t>Contratación de los servicios de mantenimiento, limpieza, control de accesos, coordinación, recaudación y consultoría de la Piscina de Verano "El Plantío" y de los Polideportivos Javier Gómez y Mariano Gaspar</t>
  </si>
  <si>
    <t>909112008
983411305</t>
  </si>
  <si>
    <t>Abierto Simplificado</t>
  </si>
  <si>
    <t>98351000
50118110
63712400</t>
  </si>
  <si>
    <t>Contratación del servicio de monitores</t>
  </si>
  <si>
    <t>Suministro e instalación de materiales fenólicos</t>
  </si>
  <si>
    <t>Suministro de Gasóleo</t>
  </si>
  <si>
    <t>Mantenimiento Estación de Gas</t>
  </si>
  <si>
    <t>Limpieza de Autobuses y dependencias</t>
  </si>
  <si>
    <t>Mantenimiento y reparación de la flota</t>
  </si>
  <si>
    <t>Mantenimiento del SAE</t>
  </si>
  <si>
    <t>Obras carril-bici Huelgas</t>
  </si>
  <si>
    <t>Suministro aparcabicis cubiertos</t>
  </si>
  <si>
    <t>Suministro 6 autobuses GNC</t>
  </si>
  <si>
    <t>Suministro bus lanzadera al Castillo</t>
  </si>
  <si>
    <t>Mantenimiento sistema gestión de personal</t>
  </si>
  <si>
    <t>Servicio Municipalizado de Movilidad y Transportes</t>
  </si>
  <si>
    <t>72267000
50312600
50324100</t>
  </si>
  <si>
    <t>44510000
31000000
42600000</t>
  </si>
  <si>
    <t>Servicio de Ayuda a Domicilio</t>
  </si>
  <si>
    <t>Gerencia de Servicios Sociales</t>
  </si>
  <si>
    <t>Comercio e Industria</t>
  </si>
  <si>
    <t xml:space="preserve">50330000
50340000
50711000
</t>
  </si>
  <si>
    <t xml:space="preserve">50721000
50730000
50531100
45315000
45331000
45333000
50531200
</t>
  </si>
  <si>
    <t>50721000
50730000
50531100
45315000
45331000
45333000
50531200</t>
  </si>
  <si>
    <t>50330000
50340000</t>
  </si>
  <si>
    <t xml:space="preserve">35811100
35113400    </t>
  </si>
  <si>
    <t>15713000
44619300</t>
  </si>
  <si>
    <t>77311000
77200000</t>
  </si>
  <si>
    <t>90917000
90911200</t>
  </si>
  <si>
    <t>Vías Públicas, Conservación y Mantenimiento</t>
  </si>
  <si>
    <t>Evaluación del estado de las áreas de juego infantil, áreas biosaludables y áreas de calistenia del mobiliario público</t>
  </si>
  <si>
    <t>Mantenimiento de bancos de madera, metal, hormigón y piedra, merenderos, pérgolas, conjuntos de mesas y sillas del mobiliario público</t>
  </si>
  <si>
    <t xml:space="preserve">Mantenimiento y mejora de la infraestructura verde </t>
  </si>
  <si>
    <t>Bancos urbanos</t>
  </si>
  <si>
    <t>Caracterización de los porcentajes de papel/cartón e impropios de la recogida separada del contenedor azul</t>
  </si>
  <si>
    <t>Redacción de proyecto de obras y dirección facultativa de obras ajardinamiento Avda. Príncipes de Asturias</t>
  </si>
  <si>
    <t>Cuadernos educativos sobre flora burgalesa</t>
  </si>
  <si>
    <t>Dirección de la obra de adaptación de los buzones de recogida neumática</t>
  </si>
  <si>
    <t>Rehabilitación del antiguo edificio del laboratorio municipal para sede de proteccion civil</t>
  </si>
  <si>
    <t>Demolición de edificio calle Vitoria nº 199</t>
  </si>
  <si>
    <t>Animación lectura y cultural en Bibliotecas</t>
  </si>
  <si>
    <t>Banda de Música</t>
  </si>
  <si>
    <t>Certamen coreografía Burgos-Nueva York</t>
  </si>
  <si>
    <t>Contratación danzantes gigantillos y gigantones</t>
  </si>
  <si>
    <t>Servicios de imprenta y distribuciópn cartelería</t>
  </si>
  <si>
    <t>Rutas teatralizadas</t>
  </si>
  <si>
    <t>XII Salón del Libro</t>
  </si>
  <si>
    <t>Mantenimiento Maquinarias Escénicas</t>
  </si>
  <si>
    <t xml:space="preserve">Asistencia técnica en Eventos </t>
  </si>
  <si>
    <t>Festival de Folclore</t>
  </si>
  <si>
    <t>Nuevos gigantones</t>
  </si>
  <si>
    <t>Fuegos artificales</t>
  </si>
  <si>
    <t>Verbenas</t>
  </si>
  <si>
    <t>Seguridad privada en eventos externos</t>
  </si>
  <si>
    <t>Gerencia Municipal de Cultura y Turismo</t>
  </si>
  <si>
    <t>2 años</t>
  </si>
  <si>
    <t>2 años + 1 año de prórroga</t>
  </si>
  <si>
    <t>1 año + 2 años de prórroga</t>
  </si>
  <si>
    <t>5 meses</t>
  </si>
  <si>
    <t>Sí</t>
  </si>
  <si>
    <t>Acción concertada</t>
  </si>
  <si>
    <t>ABierto</t>
  </si>
  <si>
    <t>20 meses</t>
  </si>
  <si>
    <t>79970000 22462000</t>
  </si>
  <si>
    <t>Privado</t>
  </si>
  <si>
    <t>39100000   39160000</t>
  </si>
  <si>
    <t>276.500,00.€</t>
  </si>
  <si>
    <t>14 meses</t>
  </si>
  <si>
    <t>Equipos de promoción de la autonomía personal (EPAP)</t>
  </si>
  <si>
    <t>4 años + 4 años de prórroga</t>
  </si>
  <si>
    <t>4 año + 4 años de prórroga</t>
  </si>
  <si>
    <t>98341130 92000000  80400000  92511000</t>
  </si>
  <si>
    <t>Programa de Erradicación del Chabolismo</t>
  </si>
  <si>
    <t>Centro de Integración Social (CEIS BUR)</t>
  </si>
  <si>
    <t>Servicio de Formación y Empleo (SEFE)</t>
  </si>
  <si>
    <t>Escuelas Infantiles Muncipales</t>
  </si>
  <si>
    <t>Construyendo mi Futuro</t>
  </si>
  <si>
    <t>Servicio de Urgencia Social (SUS)</t>
  </si>
  <si>
    <t>Centros Cívicos</t>
  </si>
  <si>
    <t>Campamento de Ocio Inclusivo</t>
  </si>
  <si>
    <t>Programa de Envejecimiento Activo</t>
  </si>
  <si>
    <t>Programa de Bienestar Familiar</t>
  </si>
  <si>
    <t>Construcción del Centro Cívico Oeste</t>
  </si>
  <si>
    <t>Material Divulgativo</t>
  </si>
  <si>
    <t>Casesta Huertos de Ocio Fuente Bermeja</t>
  </si>
  <si>
    <t>Servicio de Ayuda a Domicilio Infantil 
/ Servicio Koala</t>
  </si>
  <si>
    <t>Adquisición viviendas Parque Municipal Viviendas</t>
  </si>
  <si>
    <t>Demolición Chabolas Poblado El Encuentro</t>
  </si>
  <si>
    <t>Limpieza y Retirada de Residuos El Encuentro</t>
  </si>
  <si>
    <t>Adquisición Mobiliario Instalaciones Gerencia SS</t>
  </si>
  <si>
    <t>Obras Rehabilitación Molino La Ventilla</t>
  </si>
  <si>
    <t>Instalación Ascensor Espacio Mayor</t>
  </si>
  <si>
    <t>09134000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</si>
</sst>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Myriad Pro"/>
      <family val="2"/>
    </font>
    <font>
      <sz val="12"/>
      <color theme="1"/>
      <name val="Myriad Pro"/>
      <family val="2"/>
    </font>
    <font>
      <sz val="12"/>
      <name val="Myriad Pro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164" fontId="0" fillId="0" borderId="0" xfId="0" applyNumberFormat="1" applyAlignment="1">
      <alignment horizontal="right" vertical="center"/>
    </xf>
    <xf numFmtId="0" fontId="6" fillId="0" borderId="0" xfId="0" applyFont="1" applyAlignment="1"/>
    <xf numFmtId="0" fontId="0" fillId="0" borderId="0" xfId="0" applyAlignment="1"/>
    <xf numFmtId="49" fontId="1" fillId="2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1"/>
  <sheetViews>
    <sheetView tabSelected="1" zoomScale="120" zoomScaleNormal="120" workbookViewId="0">
      <selection activeCell="D9" sqref="D9"/>
    </sheetView>
  </sheetViews>
  <sheetFormatPr baseColWidth="10" defaultRowHeight="15.75" x14ac:dyDescent="0.25"/>
  <cols>
    <col min="1" max="1" width="27.28515625" style="4" customWidth="1"/>
    <col min="2" max="2" width="18.85546875" style="4" customWidth="1"/>
    <col min="3" max="3" width="13.140625" style="4" customWidth="1"/>
    <col min="4" max="4" width="14.42578125" style="26" customWidth="1"/>
    <col min="5" max="5" width="17.85546875" style="4" customWidth="1"/>
    <col min="6" max="6" width="8.28515625" style="4" customWidth="1"/>
    <col min="7" max="7" width="17.5703125" style="8" customWidth="1"/>
    <col min="8" max="8" width="12.7109375" style="4" customWidth="1"/>
    <col min="9" max="9" width="9.7109375" style="4" customWidth="1"/>
    <col min="10" max="16384" width="11.42578125" style="7"/>
  </cols>
  <sheetData>
    <row r="1" spans="1:12" s="6" customFormat="1" ht="47.25" x14ac:dyDescent="0.25">
      <c r="A1" s="2" t="s">
        <v>4</v>
      </c>
      <c r="B1" s="2" t="s">
        <v>0</v>
      </c>
      <c r="C1" s="2" t="s">
        <v>1</v>
      </c>
      <c r="D1" s="25" t="s">
        <v>2</v>
      </c>
      <c r="E1" s="2" t="s">
        <v>6</v>
      </c>
      <c r="F1" s="2" t="s">
        <v>7</v>
      </c>
      <c r="G1" s="3" t="s">
        <v>3</v>
      </c>
      <c r="H1" s="2" t="s">
        <v>8</v>
      </c>
      <c r="I1" s="2" t="s">
        <v>5</v>
      </c>
    </row>
    <row r="2" spans="1:12" ht="47.25" x14ac:dyDescent="0.25">
      <c r="A2" s="4" t="s">
        <v>9</v>
      </c>
      <c r="B2" s="4" t="s">
        <v>10</v>
      </c>
      <c r="C2" s="4" t="s">
        <v>11</v>
      </c>
      <c r="D2" s="26" t="s">
        <v>162</v>
      </c>
      <c r="E2" s="4" t="s">
        <v>12</v>
      </c>
      <c r="F2" s="4" t="s">
        <v>13</v>
      </c>
      <c r="G2" s="8">
        <v>2035502</v>
      </c>
      <c r="H2" s="4" t="s">
        <v>14</v>
      </c>
      <c r="I2" s="4" t="s">
        <v>15</v>
      </c>
    </row>
    <row r="3" spans="1:12" ht="78.75" x14ac:dyDescent="0.25">
      <c r="A3" s="4" t="s">
        <v>16</v>
      </c>
      <c r="B3" s="4" t="s">
        <v>10</v>
      </c>
      <c r="C3" s="4" t="s">
        <v>11</v>
      </c>
      <c r="D3" s="26" t="s">
        <v>128</v>
      </c>
      <c r="E3" s="4" t="s">
        <v>12</v>
      </c>
      <c r="F3" s="4" t="s">
        <v>13</v>
      </c>
      <c r="G3" s="8">
        <v>728628.6</v>
      </c>
      <c r="H3" s="4" t="s">
        <v>17</v>
      </c>
      <c r="I3" s="4" t="s">
        <v>15</v>
      </c>
    </row>
    <row r="4" spans="1:12" ht="63" x14ac:dyDescent="0.25">
      <c r="A4" s="4" t="s">
        <v>18</v>
      </c>
      <c r="B4" s="4" t="s">
        <v>10</v>
      </c>
      <c r="C4" s="4" t="s">
        <v>11</v>
      </c>
      <c r="D4" s="26">
        <v>79711000</v>
      </c>
      <c r="E4" s="4" t="s">
        <v>12</v>
      </c>
      <c r="F4" s="4" t="s">
        <v>13</v>
      </c>
      <c r="G4" s="9">
        <v>1400000</v>
      </c>
      <c r="H4" s="5" t="s">
        <v>17</v>
      </c>
      <c r="I4" s="5" t="s">
        <v>15</v>
      </c>
    </row>
    <row r="5" spans="1:12" ht="63" x14ac:dyDescent="0.25">
      <c r="A5" s="4" t="s">
        <v>19</v>
      </c>
      <c r="B5" s="4" t="s">
        <v>10</v>
      </c>
      <c r="C5" s="4" t="s">
        <v>11</v>
      </c>
      <c r="D5" s="26" t="s">
        <v>181</v>
      </c>
      <c r="E5" s="4" t="s">
        <v>12</v>
      </c>
      <c r="F5" s="4" t="s">
        <v>13</v>
      </c>
      <c r="G5" s="9">
        <v>1032726.41</v>
      </c>
      <c r="H5" s="5" t="s">
        <v>17</v>
      </c>
      <c r="I5" s="5" t="s">
        <v>15</v>
      </c>
    </row>
    <row r="6" spans="1:12" ht="126" x14ac:dyDescent="0.25">
      <c r="A6" s="4" t="s">
        <v>20</v>
      </c>
      <c r="B6" s="4" t="s">
        <v>10</v>
      </c>
      <c r="C6" s="4" t="s">
        <v>11</v>
      </c>
      <c r="D6" s="26" t="s">
        <v>182</v>
      </c>
      <c r="E6" s="4" t="s">
        <v>12</v>
      </c>
      <c r="F6" s="4" t="s">
        <v>13</v>
      </c>
      <c r="G6" s="9">
        <v>175490.95</v>
      </c>
      <c r="H6" s="5" t="s">
        <v>17</v>
      </c>
      <c r="I6" s="5" t="s">
        <v>13</v>
      </c>
    </row>
    <row r="7" spans="1:12" ht="110.25" x14ac:dyDescent="0.25">
      <c r="A7" s="4" t="s">
        <v>21</v>
      </c>
      <c r="B7" s="4" t="s">
        <v>10</v>
      </c>
      <c r="C7" s="4" t="s">
        <v>11</v>
      </c>
      <c r="D7" s="26" t="s">
        <v>183</v>
      </c>
      <c r="E7" s="4" t="s">
        <v>12</v>
      </c>
      <c r="F7" s="4" t="s">
        <v>13</v>
      </c>
      <c r="G7" s="9">
        <v>2686866.03</v>
      </c>
      <c r="H7" s="5" t="s">
        <v>17</v>
      </c>
      <c r="I7" s="5" t="s">
        <v>15</v>
      </c>
    </row>
    <row r="8" spans="1:12" ht="47.25" x14ac:dyDescent="0.25">
      <c r="A8" s="4" t="s">
        <v>22</v>
      </c>
      <c r="B8" s="4" t="s">
        <v>10</v>
      </c>
      <c r="C8" s="4" t="s">
        <v>23</v>
      </c>
      <c r="D8" s="26" t="s">
        <v>252</v>
      </c>
      <c r="E8" s="4" t="s">
        <v>12</v>
      </c>
      <c r="F8" s="4" t="s">
        <v>13</v>
      </c>
      <c r="G8" s="9">
        <v>2933884.25</v>
      </c>
      <c r="H8" s="5" t="s">
        <v>17</v>
      </c>
      <c r="I8" s="5" t="s">
        <v>15</v>
      </c>
    </row>
    <row r="9" spans="1:12" ht="94.5" x14ac:dyDescent="0.25">
      <c r="A9" s="4" t="s">
        <v>24</v>
      </c>
      <c r="B9" s="4" t="s">
        <v>10</v>
      </c>
      <c r="C9" s="4" t="s">
        <v>25</v>
      </c>
      <c r="D9" s="26" t="s">
        <v>136</v>
      </c>
      <c r="E9" s="4" t="s">
        <v>12</v>
      </c>
      <c r="F9" s="4" t="s">
        <v>13</v>
      </c>
      <c r="G9" s="9">
        <v>521720</v>
      </c>
      <c r="H9" s="5" t="s">
        <v>26</v>
      </c>
      <c r="I9" s="5" t="s">
        <v>15</v>
      </c>
    </row>
    <row r="10" spans="1:12" ht="47.25" x14ac:dyDescent="0.25">
      <c r="A10" s="4" t="s">
        <v>27</v>
      </c>
      <c r="B10" s="4" t="s">
        <v>10</v>
      </c>
      <c r="C10" s="4" t="s">
        <v>28</v>
      </c>
      <c r="D10" s="26" t="s">
        <v>142</v>
      </c>
      <c r="E10" s="4" t="s">
        <v>12</v>
      </c>
      <c r="F10" s="4" t="s">
        <v>13</v>
      </c>
      <c r="G10" s="9">
        <v>2000000.01</v>
      </c>
      <c r="H10" s="5" t="s">
        <v>122</v>
      </c>
      <c r="I10" s="5" t="s">
        <v>13</v>
      </c>
    </row>
    <row r="11" spans="1:12" ht="31.5" x14ac:dyDescent="0.25">
      <c r="A11" s="4" t="s">
        <v>29</v>
      </c>
      <c r="B11" s="4" t="s">
        <v>10</v>
      </c>
      <c r="C11" s="4" t="s">
        <v>23</v>
      </c>
      <c r="D11" s="26">
        <v>9134000</v>
      </c>
      <c r="E11" s="4" t="s">
        <v>12</v>
      </c>
      <c r="F11" s="4" t="s">
        <v>13</v>
      </c>
      <c r="G11" s="9">
        <v>264462.8</v>
      </c>
      <c r="H11" s="5" t="s">
        <v>30</v>
      </c>
      <c r="I11" s="5" t="s">
        <v>15</v>
      </c>
    </row>
    <row r="12" spans="1:12" ht="94.5" x14ac:dyDescent="0.25">
      <c r="A12" s="4" t="s">
        <v>31</v>
      </c>
      <c r="B12" s="4" t="s">
        <v>10</v>
      </c>
      <c r="C12" s="4" t="s">
        <v>32</v>
      </c>
      <c r="D12" s="26" t="s">
        <v>137</v>
      </c>
      <c r="E12" s="4" t="s">
        <v>12</v>
      </c>
      <c r="F12" s="4" t="s">
        <v>15</v>
      </c>
      <c r="G12" s="9">
        <v>338842.98</v>
      </c>
      <c r="H12" s="5" t="s">
        <v>33</v>
      </c>
      <c r="I12" s="5" t="s">
        <v>15</v>
      </c>
    </row>
    <row r="13" spans="1:12" ht="47.25" x14ac:dyDescent="0.25">
      <c r="A13" s="4" t="s">
        <v>34</v>
      </c>
      <c r="B13" s="4" t="s">
        <v>10</v>
      </c>
      <c r="C13" s="4" t="s">
        <v>11</v>
      </c>
      <c r="D13" s="26">
        <v>60172000</v>
      </c>
      <c r="E13" s="4" t="s">
        <v>12</v>
      </c>
      <c r="F13" s="4" t="s">
        <v>13</v>
      </c>
      <c r="G13" s="9">
        <v>55000</v>
      </c>
      <c r="H13" s="5" t="s">
        <v>35</v>
      </c>
      <c r="I13" s="5" t="s">
        <v>13</v>
      </c>
      <c r="L13" s="21"/>
    </row>
    <row r="14" spans="1:12" ht="63" x14ac:dyDescent="0.25">
      <c r="A14" s="4" t="s">
        <v>36</v>
      </c>
      <c r="B14" s="4" t="s">
        <v>10</v>
      </c>
      <c r="C14" s="4" t="s">
        <v>11</v>
      </c>
      <c r="D14" s="26" t="s">
        <v>184</v>
      </c>
      <c r="E14" s="4" t="s">
        <v>12</v>
      </c>
      <c r="F14" s="4" t="s">
        <v>13</v>
      </c>
      <c r="G14" s="9">
        <v>75206.61</v>
      </c>
      <c r="H14" s="5" t="s">
        <v>17</v>
      </c>
      <c r="I14" s="5" t="s">
        <v>13</v>
      </c>
      <c r="K14" s="21"/>
      <c r="L14" s="21"/>
    </row>
    <row r="15" spans="1:12" ht="47.25" x14ac:dyDescent="0.25">
      <c r="A15" s="10" t="s">
        <v>37</v>
      </c>
      <c r="B15" s="10" t="s">
        <v>10</v>
      </c>
      <c r="C15" s="10" t="s">
        <v>11</v>
      </c>
      <c r="D15" s="26">
        <v>64200000</v>
      </c>
      <c r="E15" s="10" t="s">
        <v>12</v>
      </c>
      <c r="F15" s="10" t="s">
        <v>13</v>
      </c>
      <c r="G15" s="11">
        <v>1300000</v>
      </c>
      <c r="H15" s="12" t="s">
        <v>17</v>
      </c>
      <c r="I15" s="12" t="s">
        <v>15</v>
      </c>
      <c r="L15" s="21"/>
    </row>
    <row r="16" spans="1:12" ht="31.5" x14ac:dyDescent="0.25">
      <c r="A16" s="13" t="s">
        <v>38</v>
      </c>
      <c r="B16" s="13" t="s">
        <v>39</v>
      </c>
      <c r="C16" s="13" t="s">
        <v>28</v>
      </c>
      <c r="D16" s="27">
        <v>45200000</v>
      </c>
      <c r="E16" s="13" t="s">
        <v>40</v>
      </c>
      <c r="F16" s="13" t="s">
        <v>13</v>
      </c>
      <c r="G16" s="14">
        <v>468272.61</v>
      </c>
      <c r="H16" s="13" t="s">
        <v>41</v>
      </c>
      <c r="I16" s="13" t="s">
        <v>13</v>
      </c>
      <c r="L16" s="21"/>
    </row>
    <row r="17" spans="1:12" ht="47.25" x14ac:dyDescent="0.25">
      <c r="A17" s="10" t="s">
        <v>42</v>
      </c>
      <c r="B17" s="10" t="s">
        <v>39</v>
      </c>
      <c r="C17" s="10" t="s">
        <v>28</v>
      </c>
      <c r="D17" s="28">
        <v>45200000</v>
      </c>
      <c r="E17" s="10" t="s">
        <v>12</v>
      </c>
      <c r="F17" s="10" t="s">
        <v>13</v>
      </c>
      <c r="G17" s="15">
        <v>6285829.0599999996</v>
      </c>
      <c r="H17" s="10" t="s">
        <v>43</v>
      </c>
      <c r="I17" s="10" t="s">
        <v>15</v>
      </c>
      <c r="L17" s="21"/>
    </row>
    <row r="18" spans="1:12" ht="126" x14ac:dyDescent="0.25">
      <c r="A18" s="13" t="s">
        <v>44</v>
      </c>
      <c r="B18" s="13" t="s">
        <v>39</v>
      </c>
      <c r="C18" s="13" t="s">
        <v>28</v>
      </c>
      <c r="D18" s="27">
        <v>45200000</v>
      </c>
      <c r="E18" s="13" t="s">
        <v>40</v>
      </c>
      <c r="F18" s="13" t="s">
        <v>13</v>
      </c>
      <c r="G18" s="14">
        <v>376659.83</v>
      </c>
      <c r="H18" s="13" t="s">
        <v>26</v>
      </c>
      <c r="I18" s="13" t="s">
        <v>13</v>
      </c>
      <c r="L18" s="21"/>
    </row>
    <row r="19" spans="1:12" ht="31.5" x14ac:dyDescent="0.25">
      <c r="A19" s="10" t="s">
        <v>45</v>
      </c>
      <c r="B19" s="10" t="s">
        <v>39</v>
      </c>
      <c r="C19" s="10" t="s">
        <v>28</v>
      </c>
      <c r="D19" s="28">
        <v>45200000</v>
      </c>
      <c r="E19" s="10" t="s">
        <v>40</v>
      </c>
      <c r="F19" s="10" t="s">
        <v>13</v>
      </c>
      <c r="G19" s="15">
        <v>600000</v>
      </c>
      <c r="H19" s="10" t="s">
        <v>46</v>
      </c>
      <c r="I19" s="10" t="s">
        <v>13</v>
      </c>
      <c r="L19" s="21"/>
    </row>
    <row r="20" spans="1:12" ht="47.25" x14ac:dyDescent="0.25">
      <c r="A20" s="10" t="s">
        <v>47</v>
      </c>
      <c r="B20" s="10" t="s">
        <v>39</v>
      </c>
      <c r="C20" s="10" t="s">
        <v>11</v>
      </c>
      <c r="D20" s="27">
        <v>71311200</v>
      </c>
      <c r="E20" s="10" t="s">
        <v>40</v>
      </c>
      <c r="F20" s="10" t="s">
        <v>13</v>
      </c>
      <c r="G20" s="15">
        <v>95000</v>
      </c>
      <c r="H20" s="10" t="s">
        <v>48</v>
      </c>
      <c r="I20" s="10" t="s">
        <v>13</v>
      </c>
    </row>
    <row r="21" spans="1:12" ht="63" x14ac:dyDescent="0.25">
      <c r="A21" s="13" t="s">
        <v>49</v>
      </c>
      <c r="B21" s="13" t="s">
        <v>39</v>
      </c>
      <c r="C21" s="13" t="s">
        <v>11</v>
      </c>
      <c r="D21" s="27">
        <v>71311200</v>
      </c>
      <c r="E21" s="10" t="s">
        <v>141</v>
      </c>
      <c r="F21" s="13" t="s">
        <v>13</v>
      </c>
      <c r="G21" s="14">
        <v>20000</v>
      </c>
      <c r="H21" s="13" t="s">
        <v>46</v>
      </c>
      <c r="I21" s="13" t="s">
        <v>13</v>
      </c>
      <c r="L21" s="23"/>
    </row>
    <row r="22" spans="1:12" ht="47.25" x14ac:dyDescent="0.25">
      <c r="A22" s="13" t="s">
        <v>50</v>
      </c>
      <c r="B22" s="13" t="s">
        <v>39</v>
      </c>
      <c r="C22" s="13" t="s">
        <v>28</v>
      </c>
      <c r="D22" s="26">
        <v>45200000</v>
      </c>
      <c r="E22" s="10" t="s">
        <v>40</v>
      </c>
      <c r="F22" s="13" t="s">
        <v>13</v>
      </c>
      <c r="G22" s="14">
        <v>339150</v>
      </c>
      <c r="H22" s="13"/>
      <c r="I22" s="13" t="s">
        <v>13</v>
      </c>
    </row>
    <row r="23" spans="1:12" ht="31.5" x14ac:dyDescent="0.25">
      <c r="A23" s="10" t="s">
        <v>51</v>
      </c>
      <c r="B23" s="10" t="s">
        <v>39</v>
      </c>
      <c r="C23" s="10" t="s">
        <v>28</v>
      </c>
      <c r="D23" s="28">
        <v>45200000</v>
      </c>
      <c r="E23" s="10"/>
      <c r="F23" s="13" t="s">
        <v>13</v>
      </c>
      <c r="G23" s="22"/>
      <c r="H23" s="24"/>
      <c r="I23" s="13" t="s">
        <v>13</v>
      </c>
    </row>
    <row r="24" spans="1:12" ht="47.25" x14ac:dyDescent="0.25">
      <c r="A24" s="10" t="s">
        <v>52</v>
      </c>
      <c r="B24" s="10" t="s">
        <v>39</v>
      </c>
      <c r="C24" s="10" t="s">
        <v>11</v>
      </c>
      <c r="D24" s="27">
        <v>71311200</v>
      </c>
      <c r="E24" s="1"/>
      <c r="F24" s="13" t="s">
        <v>13</v>
      </c>
      <c r="G24" s="22"/>
      <c r="H24" s="24"/>
      <c r="I24" s="13" t="s">
        <v>13</v>
      </c>
    </row>
    <row r="25" spans="1:12" ht="47.25" x14ac:dyDescent="0.25">
      <c r="A25" s="10" t="s">
        <v>53</v>
      </c>
      <c r="B25" s="10" t="s">
        <v>39</v>
      </c>
      <c r="C25" s="10" t="s">
        <v>11</v>
      </c>
      <c r="D25" s="27">
        <v>71311200</v>
      </c>
      <c r="E25" s="1"/>
      <c r="F25" s="13" t="s">
        <v>13</v>
      </c>
      <c r="G25" s="22"/>
      <c r="H25" s="24"/>
      <c r="I25" s="13" t="s">
        <v>13</v>
      </c>
    </row>
    <row r="26" spans="1:12" ht="47.25" x14ac:dyDescent="0.25">
      <c r="A26" s="16" t="s">
        <v>54</v>
      </c>
      <c r="B26" s="16" t="s">
        <v>189</v>
      </c>
      <c r="C26" s="10" t="s">
        <v>11</v>
      </c>
      <c r="D26" s="28">
        <v>50230000</v>
      </c>
      <c r="E26" s="10" t="s">
        <v>12</v>
      </c>
      <c r="F26" s="10" t="s">
        <v>13</v>
      </c>
      <c r="G26" s="20">
        <v>3078512.4</v>
      </c>
      <c r="H26" s="10" t="s">
        <v>17</v>
      </c>
      <c r="I26" s="10" t="s">
        <v>15</v>
      </c>
    </row>
    <row r="27" spans="1:12" ht="47.25" x14ac:dyDescent="0.25">
      <c r="A27" s="16" t="s">
        <v>55</v>
      </c>
      <c r="B27" s="16" t="s">
        <v>189</v>
      </c>
      <c r="C27" s="10" t="s">
        <v>23</v>
      </c>
      <c r="D27" s="28" t="s">
        <v>139</v>
      </c>
      <c r="E27" s="10" t="s">
        <v>12</v>
      </c>
      <c r="F27" s="10" t="s">
        <v>13</v>
      </c>
      <c r="G27" s="20">
        <v>330578.52</v>
      </c>
      <c r="H27" s="10" t="s">
        <v>48</v>
      </c>
      <c r="I27" s="10" t="s">
        <v>15</v>
      </c>
    </row>
    <row r="28" spans="1:12" ht="47.25" x14ac:dyDescent="0.25">
      <c r="A28" s="16" t="s">
        <v>57</v>
      </c>
      <c r="B28" s="16" t="s">
        <v>189</v>
      </c>
      <c r="C28" s="10" t="s">
        <v>23</v>
      </c>
      <c r="D28" s="28">
        <v>60182000</v>
      </c>
      <c r="E28" s="10" t="s">
        <v>12</v>
      </c>
      <c r="F28" s="10" t="s">
        <v>13</v>
      </c>
      <c r="G28" s="20">
        <v>239669.4</v>
      </c>
      <c r="H28" s="10" t="s">
        <v>17</v>
      </c>
      <c r="I28" s="10" t="s">
        <v>13</v>
      </c>
    </row>
    <row r="29" spans="1:12" ht="47.25" x14ac:dyDescent="0.25">
      <c r="A29" s="16" t="s">
        <v>58</v>
      </c>
      <c r="B29" s="16" t="s">
        <v>189</v>
      </c>
      <c r="C29" s="10" t="s">
        <v>23</v>
      </c>
      <c r="D29" s="28">
        <v>45500000</v>
      </c>
      <c r="E29" s="10" t="s">
        <v>12</v>
      </c>
      <c r="F29" s="10" t="s">
        <v>13</v>
      </c>
      <c r="G29" s="20">
        <v>45000</v>
      </c>
      <c r="H29" s="10"/>
      <c r="I29" s="10" t="s">
        <v>13</v>
      </c>
    </row>
    <row r="30" spans="1:12" ht="47.25" x14ac:dyDescent="0.25">
      <c r="A30" s="16" t="s">
        <v>59</v>
      </c>
      <c r="B30" s="16" t="s">
        <v>189</v>
      </c>
      <c r="C30" s="10" t="s">
        <v>11</v>
      </c>
      <c r="D30" s="28">
        <v>71500000</v>
      </c>
      <c r="E30" s="10" t="s">
        <v>12</v>
      </c>
      <c r="F30" s="10" t="s">
        <v>13</v>
      </c>
      <c r="G30" s="20">
        <v>4509090.88</v>
      </c>
      <c r="H30" s="10" t="s">
        <v>35</v>
      </c>
      <c r="I30" s="10" t="s">
        <v>15</v>
      </c>
    </row>
    <row r="31" spans="1:12" ht="47.25" x14ac:dyDescent="0.25">
      <c r="A31" s="16" t="s">
        <v>60</v>
      </c>
      <c r="B31" s="16" t="s">
        <v>189</v>
      </c>
      <c r="C31" s="10" t="s">
        <v>23</v>
      </c>
      <c r="D31" s="28">
        <v>14212000</v>
      </c>
      <c r="E31" s="10" t="s">
        <v>40</v>
      </c>
      <c r="F31" s="10" t="s">
        <v>13</v>
      </c>
      <c r="G31" s="20">
        <v>148725.28</v>
      </c>
      <c r="H31" s="10" t="s">
        <v>35</v>
      </c>
      <c r="I31" s="10" t="s">
        <v>13</v>
      </c>
    </row>
    <row r="32" spans="1:12" ht="47.25" x14ac:dyDescent="0.25">
      <c r="A32" s="16" t="s">
        <v>61</v>
      </c>
      <c r="B32" s="16" t="s">
        <v>189</v>
      </c>
      <c r="C32" s="10" t="s">
        <v>23</v>
      </c>
      <c r="D32" s="28">
        <v>44114000</v>
      </c>
      <c r="E32" s="10" t="s">
        <v>40</v>
      </c>
      <c r="F32" s="10" t="s">
        <v>13</v>
      </c>
      <c r="G32" s="20">
        <v>213352.8</v>
      </c>
      <c r="H32" s="10" t="s">
        <v>35</v>
      </c>
      <c r="I32" s="10" t="s">
        <v>13</v>
      </c>
    </row>
    <row r="33" spans="1:9" ht="47.25" x14ac:dyDescent="0.25">
      <c r="A33" s="16" t="s">
        <v>62</v>
      </c>
      <c r="B33" s="16" t="s">
        <v>189</v>
      </c>
      <c r="C33" s="10" t="s">
        <v>23</v>
      </c>
      <c r="D33" s="28">
        <v>44110000</v>
      </c>
      <c r="E33" s="10" t="s">
        <v>98</v>
      </c>
      <c r="F33" s="10" t="s">
        <v>13</v>
      </c>
      <c r="G33" s="20" t="s">
        <v>140</v>
      </c>
      <c r="H33" s="10" t="s">
        <v>35</v>
      </c>
      <c r="I33" s="10" t="s">
        <v>13</v>
      </c>
    </row>
    <row r="34" spans="1:9" ht="47.25" x14ac:dyDescent="0.25">
      <c r="A34" s="16" t="s">
        <v>56</v>
      </c>
      <c r="B34" s="16" t="s">
        <v>189</v>
      </c>
      <c r="C34" s="10" t="s">
        <v>23</v>
      </c>
      <c r="D34" s="28">
        <v>34100000</v>
      </c>
      <c r="E34" s="10" t="s">
        <v>40</v>
      </c>
      <c r="F34" s="10" t="s">
        <v>13</v>
      </c>
      <c r="G34" s="20">
        <v>200000</v>
      </c>
      <c r="H34" s="10"/>
      <c r="I34" s="10" t="s">
        <v>13</v>
      </c>
    </row>
    <row r="35" spans="1:9" ht="47.25" x14ac:dyDescent="0.25">
      <c r="A35" s="13" t="s">
        <v>63</v>
      </c>
      <c r="B35" s="16" t="s">
        <v>189</v>
      </c>
      <c r="C35" s="10" t="s">
        <v>23</v>
      </c>
      <c r="D35" s="28">
        <v>34100000</v>
      </c>
      <c r="E35" s="10" t="s">
        <v>12</v>
      </c>
      <c r="F35" s="10" t="s">
        <v>13</v>
      </c>
      <c r="G35" s="20">
        <v>350000</v>
      </c>
      <c r="H35" s="10"/>
      <c r="I35" s="10" t="s">
        <v>15</v>
      </c>
    </row>
    <row r="36" spans="1:9" ht="63" x14ac:dyDescent="0.25">
      <c r="A36" s="13" t="s">
        <v>64</v>
      </c>
      <c r="B36" s="16" t="s">
        <v>189</v>
      </c>
      <c r="C36" s="10" t="s">
        <v>23</v>
      </c>
      <c r="D36" s="28">
        <v>34100000</v>
      </c>
      <c r="E36" s="10" t="s">
        <v>98</v>
      </c>
      <c r="F36" s="10" t="s">
        <v>13</v>
      </c>
      <c r="G36" s="20">
        <v>30000</v>
      </c>
      <c r="H36" s="10"/>
      <c r="I36" s="10" t="s">
        <v>13</v>
      </c>
    </row>
    <row r="37" spans="1:9" ht="63" x14ac:dyDescent="0.25">
      <c r="A37" s="13" t="s">
        <v>65</v>
      </c>
      <c r="B37" s="16" t="s">
        <v>189</v>
      </c>
      <c r="C37" s="10" t="s">
        <v>23</v>
      </c>
      <c r="D37" s="28">
        <v>34100000</v>
      </c>
      <c r="E37" s="10" t="s">
        <v>40</v>
      </c>
      <c r="F37" s="10" t="s">
        <v>13</v>
      </c>
      <c r="G37" s="20">
        <v>130000</v>
      </c>
      <c r="H37" s="10"/>
      <c r="I37" s="10" t="s">
        <v>13</v>
      </c>
    </row>
    <row r="38" spans="1:9" ht="47.25" x14ac:dyDescent="0.25">
      <c r="A38" s="16" t="s">
        <v>66</v>
      </c>
      <c r="B38" s="16" t="s">
        <v>189</v>
      </c>
      <c r="C38" s="10" t="s">
        <v>23</v>
      </c>
      <c r="D38" s="28">
        <v>34100000</v>
      </c>
      <c r="E38" s="10" t="s">
        <v>40</v>
      </c>
      <c r="F38" s="10" t="s">
        <v>13</v>
      </c>
      <c r="G38" s="20">
        <v>100000</v>
      </c>
      <c r="H38" s="10"/>
      <c r="I38" s="10" t="s">
        <v>13</v>
      </c>
    </row>
    <row r="39" spans="1:9" ht="47.25" x14ac:dyDescent="0.25">
      <c r="A39" s="13" t="s">
        <v>67</v>
      </c>
      <c r="B39" s="16" t="s">
        <v>189</v>
      </c>
      <c r="C39" s="10" t="s">
        <v>23</v>
      </c>
      <c r="D39" s="28">
        <v>34100000</v>
      </c>
      <c r="E39" s="10" t="s">
        <v>40</v>
      </c>
      <c r="F39" s="10" t="s">
        <v>13</v>
      </c>
      <c r="G39" s="20">
        <v>100000</v>
      </c>
      <c r="H39" s="10"/>
      <c r="I39" s="10" t="s">
        <v>13</v>
      </c>
    </row>
    <row r="40" spans="1:9" ht="47.25" x14ac:dyDescent="0.25">
      <c r="A40" s="16" t="s">
        <v>68</v>
      </c>
      <c r="B40" s="16" t="s">
        <v>189</v>
      </c>
      <c r="C40" s="10" t="s">
        <v>23</v>
      </c>
      <c r="D40" s="28">
        <v>341000000</v>
      </c>
      <c r="E40" s="10" t="s">
        <v>40</v>
      </c>
      <c r="F40" s="10" t="s">
        <v>13</v>
      </c>
      <c r="G40" s="20">
        <v>50000</v>
      </c>
      <c r="H40" s="10"/>
      <c r="I40" s="10" t="s">
        <v>13</v>
      </c>
    </row>
    <row r="41" spans="1:9" ht="47.25" x14ac:dyDescent="0.25">
      <c r="A41" s="16" t="s">
        <v>69</v>
      </c>
      <c r="B41" s="16" t="s">
        <v>189</v>
      </c>
      <c r="C41" s="10" t="s">
        <v>11</v>
      </c>
      <c r="D41" s="28">
        <v>71000000</v>
      </c>
      <c r="E41" s="10"/>
      <c r="F41" s="10" t="s">
        <v>13</v>
      </c>
      <c r="G41" s="20">
        <v>500000</v>
      </c>
      <c r="H41" s="10"/>
      <c r="I41" s="10"/>
    </row>
    <row r="42" spans="1:9" ht="63" x14ac:dyDescent="0.25">
      <c r="A42" s="10" t="s">
        <v>70</v>
      </c>
      <c r="B42" s="16" t="s">
        <v>189</v>
      </c>
      <c r="C42" s="10" t="s">
        <v>28</v>
      </c>
      <c r="D42" s="28">
        <v>45200000</v>
      </c>
      <c r="E42" s="10" t="s">
        <v>12</v>
      </c>
      <c r="F42" s="10" t="s">
        <v>13</v>
      </c>
      <c r="G42" s="14">
        <v>600000</v>
      </c>
      <c r="H42" s="10"/>
      <c r="I42" s="10" t="s">
        <v>13</v>
      </c>
    </row>
    <row r="43" spans="1:9" ht="47.25" x14ac:dyDescent="0.25">
      <c r="A43" s="10" t="s">
        <v>71</v>
      </c>
      <c r="B43" s="16" t="s">
        <v>189</v>
      </c>
      <c r="C43" s="10" t="s">
        <v>28</v>
      </c>
      <c r="D43" s="28">
        <v>45200000</v>
      </c>
      <c r="E43" s="10" t="s">
        <v>40</v>
      </c>
      <c r="F43" s="10" t="s">
        <v>13</v>
      </c>
      <c r="G43" s="14">
        <v>650000</v>
      </c>
      <c r="H43" s="10"/>
      <c r="I43" s="10" t="s">
        <v>13</v>
      </c>
    </row>
    <row r="44" spans="1:9" ht="63" x14ac:dyDescent="0.25">
      <c r="A44" s="10" t="s">
        <v>72</v>
      </c>
      <c r="B44" s="16" t="s">
        <v>189</v>
      </c>
      <c r="C44" s="10" t="s">
        <v>28</v>
      </c>
      <c r="D44" s="28">
        <v>45200000</v>
      </c>
      <c r="E44" s="10" t="s">
        <v>40</v>
      </c>
      <c r="F44" s="10" t="s">
        <v>13</v>
      </c>
      <c r="G44" s="14">
        <v>300000</v>
      </c>
      <c r="H44" s="10"/>
      <c r="I44" s="10" t="s">
        <v>13</v>
      </c>
    </row>
    <row r="45" spans="1:9" ht="78.75" x14ac:dyDescent="0.25">
      <c r="A45" s="10" t="s">
        <v>73</v>
      </c>
      <c r="B45" s="16" t="s">
        <v>189</v>
      </c>
      <c r="C45" s="10" t="s">
        <v>28</v>
      </c>
      <c r="D45" s="28">
        <v>45200000</v>
      </c>
      <c r="E45" s="10" t="s">
        <v>40</v>
      </c>
      <c r="F45" s="10" t="s">
        <v>13</v>
      </c>
      <c r="G45" s="14">
        <v>500000</v>
      </c>
      <c r="H45" s="10"/>
      <c r="I45" s="10" t="s">
        <v>13</v>
      </c>
    </row>
    <row r="46" spans="1:9" ht="63" x14ac:dyDescent="0.25">
      <c r="A46" s="13" t="s">
        <v>74</v>
      </c>
      <c r="B46" s="16" t="s">
        <v>189</v>
      </c>
      <c r="C46" s="10" t="s">
        <v>28</v>
      </c>
      <c r="D46" s="28">
        <v>45200000</v>
      </c>
      <c r="E46" s="10" t="s">
        <v>40</v>
      </c>
      <c r="F46" s="10" t="s">
        <v>13</v>
      </c>
      <c r="G46" s="14">
        <v>150000</v>
      </c>
      <c r="H46" s="10"/>
      <c r="I46" s="10" t="s">
        <v>13</v>
      </c>
    </row>
    <row r="47" spans="1:9" ht="47.25" x14ac:dyDescent="0.25">
      <c r="A47" s="17" t="s">
        <v>75</v>
      </c>
      <c r="B47" s="10" t="s">
        <v>138</v>
      </c>
      <c r="C47" s="10" t="s">
        <v>11</v>
      </c>
      <c r="D47" s="28" t="s">
        <v>129</v>
      </c>
      <c r="E47" s="10" t="s">
        <v>12</v>
      </c>
      <c r="F47" s="4" t="s">
        <v>15</v>
      </c>
      <c r="G47" s="15">
        <v>450000</v>
      </c>
      <c r="H47" s="10" t="s">
        <v>76</v>
      </c>
      <c r="I47" s="10" t="s">
        <v>15</v>
      </c>
    </row>
    <row r="48" spans="1:9" ht="47.25" x14ac:dyDescent="0.25">
      <c r="A48" s="17" t="s">
        <v>77</v>
      </c>
      <c r="B48" s="10" t="s">
        <v>138</v>
      </c>
      <c r="C48" s="4" t="s">
        <v>25</v>
      </c>
      <c r="D48" s="28" t="s">
        <v>130</v>
      </c>
      <c r="E48" s="10" t="s">
        <v>12</v>
      </c>
      <c r="F48" s="4" t="s">
        <v>15</v>
      </c>
      <c r="G48" s="15">
        <v>550000</v>
      </c>
      <c r="H48" s="10" t="s">
        <v>76</v>
      </c>
      <c r="I48" s="10" t="s">
        <v>15</v>
      </c>
    </row>
    <row r="49" spans="1:9" ht="47.25" x14ac:dyDescent="0.25">
      <c r="A49" s="17" t="s">
        <v>78</v>
      </c>
      <c r="B49" s="10" t="s">
        <v>138</v>
      </c>
      <c r="C49" s="4" t="s">
        <v>25</v>
      </c>
      <c r="D49" s="28" t="s">
        <v>131</v>
      </c>
      <c r="E49" s="10" t="s">
        <v>12</v>
      </c>
      <c r="F49" s="10" t="s">
        <v>13</v>
      </c>
      <c r="G49" s="15">
        <v>550000</v>
      </c>
      <c r="H49" s="10" t="s">
        <v>76</v>
      </c>
      <c r="I49" s="10" t="s">
        <v>15</v>
      </c>
    </row>
    <row r="50" spans="1:9" ht="126" x14ac:dyDescent="0.25">
      <c r="A50" s="17" t="s">
        <v>79</v>
      </c>
      <c r="B50" s="10" t="s">
        <v>138</v>
      </c>
      <c r="C50" s="4" t="s">
        <v>25</v>
      </c>
      <c r="D50" s="28" t="s">
        <v>132</v>
      </c>
      <c r="E50" s="10" t="s">
        <v>12</v>
      </c>
      <c r="F50" s="10" t="s">
        <v>13</v>
      </c>
      <c r="G50" s="15">
        <v>915000</v>
      </c>
      <c r="H50" s="10" t="s">
        <v>80</v>
      </c>
      <c r="I50" s="10" t="s">
        <v>15</v>
      </c>
    </row>
    <row r="51" spans="1:9" ht="47.25" x14ac:dyDescent="0.25">
      <c r="A51" s="17" t="s">
        <v>81</v>
      </c>
      <c r="B51" s="10" t="s">
        <v>138</v>
      </c>
      <c r="C51" s="4" t="s">
        <v>25</v>
      </c>
      <c r="D51" s="28" t="s">
        <v>133</v>
      </c>
      <c r="E51" s="10" t="s">
        <v>12</v>
      </c>
      <c r="F51" s="10" t="s">
        <v>13</v>
      </c>
      <c r="G51" s="15">
        <f>200000+18000*3</f>
        <v>254000</v>
      </c>
      <c r="H51" s="10" t="s">
        <v>76</v>
      </c>
      <c r="I51" s="10" t="s">
        <v>15</v>
      </c>
    </row>
    <row r="52" spans="1:9" ht="47.25" x14ac:dyDescent="0.25">
      <c r="A52" s="17" t="s">
        <v>82</v>
      </c>
      <c r="B52" s="10" t="s">
        <v>138</v>
      </c>
      <c r="C52" s="4" t="s">
        <v>25</v>
      </c>
      <c r="D52" s="28" t="s">
        <v>134</v>
      </c>
      <c r="E52" s="10" t="s">
        <v>40</v>
      </c>
      <c r="F52" s="10" t="s">
        <v>13</v>
      </c>
      <c r="G52" s="15">
        <f>60000/1.21</f>
        <v>49586.776859504134</v>
      </c>
      <c r="H52" s="10" t="s">
        <v>41</v>
      </c>
      <c r="I52" s="10" t="s">
        <v>13</v>
      </c>
    </row>
    <row r="53" spans="1:9" ht="47.25" x14ac:dyDescent="0.25">
      <c r="A53" s="17" t="s">
        <v>83</v>
      </c>
      <c r="B53" s="10" t="s">
        <v>138</v>
      </c>
      <c r="C53" s="10" t="s">
        <v>23</v>
      </c>
      <c r="D53" s="28">
        <v>48000000</v>
      </c>
      <c r="E53" s="10" t="s">
        <v>40</v>
      </c>
      <c r="F53" s="10" t="s">
        <v>13</v>
      </c>
      <c r="G53" s="15">
        <f>35000/1.21</f>
        <v>28925.619834710746</v>
      </c>
      <c r="H53" s="10" t="s">
        <v>41</v>
      </c>
      <c r="I53" s="10" t="s">
        <v>13</v>
      </c>
    </row>
    <row r="54" spans="1:9" ht="47.25" x14ac:dyDescent="0.25">
      <c r="A54" s="17" t="s">
        <v>84</v>
      </c>
      <c r="B54" s="10" t="s">
        <v>138</v>
      </c>
      <c r="C54" s="10" t="s">
        <v>23</v>
      </c>
      <c r="D54" s="28">
        <v>48000000</v>
      </c>
      <c r="E54" s="10" t="s">
        <v>40</v>
      </c>
      <c r="F54" s="10" t="s">
        <v>13</v>
      </c>
      <c r="G54" s="15">
        <f>27500/1.21</f>
        <v>22727.272727272728</v>
      </c>
      <c r="H54" s="10" t="s">
        <v>41</v>
      </c>
      <c r="I54" s="10" t="s">
        <v>13</v>
      </c>
    </row>
    <row r="55" spans="1:9" ht="63" x14ac:dyDescent="0.25">
      <c r="A55" s="17" t="s">
        <v>85</v>
      </c>
      <c r="B55" s="10" t="s">
        <v>138</v>
      </c>
      <c r="C55" s="10" t="s">
        <v>23</v>
      </c>
      <c r="D55" s="28" t="s">
        <v>135</v>
      </c>
      <c r="E55" s="10" t="s">
        <v>40</v>
      </c>
      <c r="F55" s="10" t="s">
        <v>13</v>
      </c>
      <c r="G55" s="15">
        <f>70000/1.21</f>
        <v>57851.239669421491</v>
      </c>
      <c r="H55" s="10" t="s">
        <v>41</v>
      </c>
      <c r="I55" s="10" t="s">
        <v>13</v>
      </c>
    </row>
    <row r="56" spans="1:9" ht="47.25" x14ac:dyDescent="0.25">
      <c r="A56" s="17" t="s">
        <v>86</v>
      </c>
      <c r="B56" s="10" t="s">
        <v>138</v>
      </c>
      <c r="C56" s="10" t="s">
        <v>23</v>
      </c>
      <c r="D56" s="28">
        <v>48000000</v>
      </c>
      <c r="E56" s="10" t="s">
        <v>40</v>
      </c>
      <c r="F56" s="10" t="s">
        <v>13</v>
      </c>
      <c r="G56" s="15">
        <f>46000/1.21</f>
        <v>38016.528925619838</v>
      </c>
      <c r="H56" s="10" t="s">
        <v>41</v>
      </c>
      <c r="I56" s="10" t="s">
        <v>13</v>
      </c>
    </row>
    <row r="57" spans="1:9" ht="47.25" x14ac:dyDescent="0.25">
      <c r="A57" s="17" t="s">
        <v>87</v>
      </c>
      <c r="B57" s="10" t="s">
        <v>138</v>
      </c>
      <c r="C57" s="10" t="s">
        <v>23</v>
      </c>
      <c r="D57" s="28">
        <v>48000000</v>
      </c>
      <c r="E57" s="10" t="s">
        <v>40</v>
      </c>
      <c r="F57" s="10" t="s">
        <v>13</v>
      </c>
      <c r="G57" s="15">
        <f>30000/1.21</f>
        <v>24793.388429752067</v>
      </c>
      <c r="H57" s="10" t="s">
        <v>41</v>
      </c>
      <c r="I57" s="10" t="s">
        <v>13</v>
      </c>
    </row>
    <row r="58" spans="1:9" ht="47.25" x14ac:dyDescent="0.25">
      <c r="A58" s="17" t="s">
        <v>88</v>
      </c>
      <c r="B58" s="10" t="s">
        <v>138</v>
      </c>
      <c r="C58" s="10" t="s">
        <v>11</v>
      </c>
      <c r="D58" s="28" t="s">
        <v>134</v>
      </c>
      <c r="E58" s="10" t="s">
        <v>40</v>
      </c>
      <c r="F58" s="10" t="s">
        <v>13</v>
      </c>
      <c r="G58" s="15">
        <f>35000/1.21</f>
        <v>28925.619834710746</v>
      </c>
      <c r="H58" s="10" t="s">
        <v>41</v>
      </c>
      <c r="I58" s="10" t="s">
        <v>13</v>
      </c>
    </row>
    <row r="59" spans="1:9" ht="47.25" x14ac:dyDescent="0.25">
      <c r="A59" s="17" t="s">
        <v>89</v>
      </c>
      <c r="B59" s="10" t="s">
        <v>138</v>
      </c>
      <c r="C59" s="4" t="s">
        <v>25</v>
      </c>
      <c r="D59" s="28" t="s">
        <v>133</v>
      </c>
      <c r="E59" s="10" t="s">
        <v>12</v>
      </c>
      <c r="F59" s="10" t="s">
        <v>13</v>
      </c>
      <c r="G59" s="15">
        <f>(63063+72072+81081)/1.21</f>
        <v>178690.90909090909</v>
      </c>
      <c r="H59" s="10" t="s">
        <v>90</v>
      </c>
      <c r="I59" s="10" t="s">
        <v>13</v>
      </c>
    </row>
    <row r="60" spans="1:9" ht="78.75" x14ac:dyDescent="0.25">
      <c r="A60" s="17" t="s">
        <v>91</v>
      </c>
      <c r="B60" s="10" t="s">
        <v>138</v>
      </c>
      <c r="C60" s="10" t="s">
        <v>23</v>
      </c>
      <c r="D60" s="28">
        <v>48000000</v>
      </c>
      <c r="E60" s="10" t="s">
        <v>40</v>
      </c>
      <c r="F60" s="10" t="s">
        <v>13</v>
      </c>
      <c r="G60" s="15">
        <f>54054/1.21</f>
        <v>44672.727272727272</v>
      </c>
      <c r="H60" s="10" t="s">
        <v>41</v>
      </c>
      <c r="I60" s="10" t="s">
        <v>13</v>
      </c>
    </row>
    <row r="61" spans="1:9" ht="78.75" x14ac:dyDescent="0.25">
      <c r="A61" s="17" t="s">
        <v>92</v>
      </c>
      <c r="B61" s="10" t="s">
        <v>138</v>
      </c>
      <c r="C61" s="10" t="s">
        <v>23</v>
      </c>
      <c r="D61" s="28">
        <v>48000000</v>
      </c>
      <c r="E61" s="10" t="s">
        <v>12</v>
      </c>
      <c r="F61" s="10" t="s">
        <v>13</v>
      </c>
      <c r="G61" s="15">
        <f>(81081+126126+18018)/1.21</f>
        <v>186136.36363636365</v>
      </c>
      <c r="H61" s="10" t="s">
        <v>41</v>
      </c>
      <c r="I61" s="10" t="s">
        <v>13</v>
      </c>
    </row>
    <row r="62" spans="1:9" ht="47.25" x14ac:dyDescent="0.25">
      <c r="A62" s="17" t="s">
        <v>93</v>
      </c>
      <c r="B62" s="10" t="s">
        <v>180</v>
      </c>
      <c r="C62" s="10" t="s">
        <v>23</v>
      </c>
      <c r="D62" s="28">
        <v>32510000</v>
      </c>
      <c r="E62" s="10" t="s">
        <v>40</v>
      </c>
      <c r="F62" s="10" t="s">
        <v>13</v>
      </c>
      <c r="G62" s="15">
        <f>24000/1.21</f>
        <v>19834.710743801654</v>
      </c>
      <c r="H62" s="10" t="s">
        <v>41</v>
      </c>
      <c r="I62" s="10" t="s">
        <v>13</v>
      </c>
    </row>
    <row r="63" spans="1:9" ht="47.25" x14ac:dyDescent="0.25">
      <c r="A63" s="17" t="s">
        <v>94</v>
      </c>
      <c r="B63" s="10" t="s">
        <v>138</v>
      </c>
      <c r="C63" s="10" t="s">
        <v>23</v>
      </c>
      <c r="D63" s="28">
        <v>32510000</v>
      </c>
      <c r="E63" s="10" t="s">
        <v>40</v>
      </c>
      <c r="F63" s="10" t="s">
        <v>13</v>
      </c>
      <c r="G63" s="15">
        <f>24000/1.21</f>
        <v>19834.710743801654</v>
      </c>
      <c r="H63" s="10" t="s">
        <v>41</v>
      </c>
      <c r="I63" s="10" t="s">
        <v>13</v>
      </c>
    </row>
    <row r="64" spans="1:9" ht="47.25" x14ac:dyDescent="0.25">
      <c r="A64" s="10" t="s">
        <v>107</v>
      </c>
      <c r="B64" s="10" t="s">
        <v>117</v>
      </c>
      <c r="C64" s="10" t="s">
        <v>23</v>
      </c>
      <c r="D64" s="28">
        <v>35811200</v>
      </c>
      <c r="E64" s="10" t="s">
        <v>12</v>
      </c>
      <c r="F64" s="4" t="s">
        <v>15</v>
      </c>
      <c r="G64" s="15">
        <v>530430.57999999996</v>
      </c>
      <c r="H64" s="10" t="s">
        <v>76</v>
      </c>
      <c r="I64" s="10" t="s">
        <v>13</v>
      </c>
    </row>
    <row r="65" spans="1:9" ht="47.25" x14ac:dyDescent="0.25">
      <c r="A65" s="10" t="s">
        <v>108</v>
      </c>
      <c r="B65" s="10" t="s">
        <v>117</v>
      </c>
      <c r="C65" s="10" t="s">
        <v>23</v>
      </c>
      <c r="D65" s="28">
        <v>34114200</v>
      </c>
      <c r="E65" s="10" t="s">
        <v>12</v>
      </c>
      <c r="F65" s="10" t="s">
        <v>13</v>
      </c>
      <c r="G65" s="15">
        <v>49586.78</v>
      </c>
      <c r="H65" s="10" t="s">
        <v>105</v>
      </c>
      <c r="I65" s="10" t="s">
        <v>13</v>
      </c>
    </row>
    <row r="66" spans="1:9" ht="47.25" x14ac:dyDescent="0.25">
      <c r="A66" s="10" t="s">
        <v>109</v>
      </c>
      <c r="B66" s="10" t="s">
        <v>117</v>
      </c>
      <c r="C66" s="10" t="s">
        <v>28</v>
      </c>
      <c r="D66" s="28">
        <v>45453100</v>
      </c>
      <c r="E66" s="10" t="s">
        <v>40</v>
      </c>
      <c r="F66" s="10" t="s">
        <v>13</v>
      </c>
      <c r="G66" s="15">
        <v>144628.1</v>
      </c>
      <c r="H66" s="10"/>
      <c r="I66" s="10" t="s">
        <v>13</v>
      </c>
    </row>
    <row r="67" spans="1:9" ht="47.25" x14ac:dyDescent="0.25">
      <c r="A67" s="10" t="s">
        <v>110</v>
      </c>
      <c r="B67" s="10" t="s">
        <v>117</v>
      </c>
      <c r="C67" s="10" t="s">
        <v>28</v>
      </c>
      <c r="D67" s="28">
        <v>45216100</v>
      </c>
      <c r="E67" s="10" t="s">
        <v>12</v>
      </c>
      <c r="F67" s="10" t="s">
        <v>13</v>
      </c>
      <c r="G67" s="15">
        <v>695334.33</v>
      </c>
      <c r="H67" s="10" t="s">
        <v>46</v>
      </c>
      <c r="I67" s="10" t="s">
        <v>13</v>
      </c>
    </row>
    <row r="68" spans="1:9" ht="47.25" x14ac:dyDescent="0.25">
      <c r="A68" s="10" t="s">
        <v>111</v>
      </c>
      <c r="B68" s="10" t="s">
        <v>117</v>
      </c>
      <c r="C68" s="10" t="s">
        <v>28</v>
      </c>
      <c r="D68" s="28">
        <v>45216110</v>
      </c>
      <c r="E68" s="10" t="s">
        <v>40</v>
      </c>
      <c r="F68" s="10" t="s">
        <v>13</v>
      </c>
      <c r="G68" s="15">
        <v>243338.1</v>
      </c>
      <c r="H68" s="10" t="s">
        <v>48</v>
      </c>
      <c r="I68" s="10" t="s">
        <v>13</v>
      </c>
    </row>
    <row r="69" spans="1:9" ht="47.25" x14ac:dyDescent="0.25">
      <c r="A69" s="10" t="s">
        <v>112</v>
      </c>
      <c r="B69" s="10" t="s">
        <v>118</v>
      </c>
      <c r="C69" s="10" t="s">
        <v>23</v>
      </c>
      <c r="D69" s="28" t="s">
        <v>185</v>
      </c>
      <c r="E69" s="10" t="s">
        <v>40</v>
      </c>
      <c r="F69" s="4" t="s">
        <v>15</v>
      </c>
      <c r="G69" s="15">
        <v>150000</v>
      </c>
      <c r="H69" s="10"/>
      <c r="I69" s="10" t="s">
        <v>15</v>
      </c>
    </row>
    <row r="70" spans="1:9" ht="47.25" x14ac:dyDescent="0.25">
      <c r="A70" s="10" t="s">
        <v>113</v>
      </c>
      <c r="B70" s="10" t="s">
        <v>118</v>
      </c>
      <c r="C70" s="10" t="s">
        <v>23</v>
      </c>
      <c r="D70" s="28">
        <v>34144200</v>
      </c>
      <c r="E70" s="10" t="s">
        <v>40</v>
      </c>
      <c r="F70" s="10" t="s">
        <v>13</v>
      </c>
      <c r="G70" s="15">
        <v>70000</v>
      </c>
      <c r="H70" s="10"/>
      <c r="I70" s="10" t="s">
        <v>13</v>
      </c>
    </row>
    <row r="71" spans="1:9" ht="47.25" x14ac:dyDescent="0.25">
      <c r="A71" s="10" t="s">
        <v>114</v>
      </c>
      <c r="B71" s="10" t="s">
        <v>118</v>
      </c>
      <c r="C71" s="10" t="s">
        <v>23</v>
      </c>
      <c r="D71" s="28">
        <v>39151100</v>
      </c>
      <c r="E71" s="10" t="s">
        <v>98</v>
      </c>
      <c r="F71" s="4" t="s">
        <v>15</v>
      </c>
      <c r="G71" s="15">
        <v>50000</v>
      </c>
      <c r="H71" s="10"/>
      <c r="I71" s="10" t="s">
        <v>13</v>
      </c>
    </row>
    <row r="72" spans="1:9" ht="47.25" x14ac:dyDescent="0.25">
      <c r="A72" s="10" t="s">
        <v>115</v>
      </c>
      <c r="B72" s="10" t="s">
        <v>119</v>
      </c>
      <c r="C72" s="10" t="s">
        <v>11</v>
      </c>
      <c r="D72" s="28">
        <v>79713000</v>
      </c>
      <c r="E72" s="10" t="s">
        <v>12</v>
      </c>
      <c r="F72" s="4" t="s">
        <v>15</v>
      </c>
      <c r="G72" s="15">
        <v>1322314</v>
      </c>
      <c r="H72" s="10" t="s">
        <v>35</v>
      </c>
      <c r="I72" s="10" t="s">
        <v>15</v>
      </c>
    </row>
    <row r="73" spans="1:9" ht="47.25" x14ac:dyDescent="0.25">
      <c r="A73" s="10" t="s">
        <v>116</v>
      </c>
      <c r="B73" s="10" t="s">
        <v>119</v>
      </c>
      <c r="C73" s="10" t="s">
        <v>23</v>
      </c>
      <c r="D73" s="28" t="s">
        <v>95</v>
      </c>
      <c r="E73" s="10" t="s">
        <v>40</v>
      </c>
      <c r="F73" s="10" t="s">
        <v>13</v>
      </c>
      <c r="G73" s="15">
        <v>66115.710000000006</v>
      </c>
      <c r="H73" s="10" t="s">
        <v>105</v>
      </c>
      <c r="I73" s="10" t="s">
        <v>13</v>
      </c>
    </row>
    <row r="74" spans="1:9" ht="31.5" x14ac:dyDescent="0.25">
      <c r="A74" s="10" t="s">
        <v>192</v>
      </c>
      <c r="B74" s="10" t="s">
        <v>96</v>
      </c>
      <c r="C74" s="10" t="s">
        <v>11</v>
      </c>
      <c r="D74" s="28" t="s">
        <v>187</v>
      </c>
      <c r="E74" s="10" t="s">
        <v>12</v>
      </c>
      <c r="F74" s="4" t="s">
        <v>15</v>
      </c>
      <c r="G74" s="19">
        <v>27513455.520661157</v>
      </c>
      <c r="H74" s="10" t="s">
        <v>97</v>
      </c>
      <c r="I74" s="10" t="s">
        <v>15</v>
      </c>
    </row>
    <row r="75" spans="1:9" ht="47.25" x14ac:dyDescent="0.25">
      <c r="A75" s="10" t="s">
        <v>193</v>
      </c>
      <c r="B75" s="10" t="s">
        <v>96</v>
      </c>
      <c r="C75" s="10" t="s">
        <v>23</v>
      </c>
      <c r="D75" s="28">
        <v>39113600</v>
      </c>
      <c r="E75" s="10" t="s">
        <v>98</v>
      </c>
      <c r="F75" s="10" t="s">
        <v>13</v>
      </c>
      <c r="G75" s="19">
        <v>49450</v>
      </c>
      <c r="H75" s="10" t="s">
        <v>48</v>
      </c>
      <c r="I75" s="10" t="s">
        <v>13</v>
      </c>
    </row>
    <row r="76" spans="1:9" ht="94.5" x14ac:dyDescent="0.25">
      <c r="A76" s="10" t="s">
        <v>191</v>
      </c>
      <c r="B76" s="10" t="s">
        <v>96</v>
      </c>
      <c r="C76" s="10" t="s">
        <v>11</v>
      </c>
      <c r="D76" s="28">
        <v>50850000</v>
      </c>
      <c r="E76" s="10" t="s">
        <v>12</v>
      </c>
      <c r="F76" s="10" t="s">
        <v>13</v>
      </c>
      <c r="G76" s="19">
        <v>2089362.1983471073</v>
      </c>
      <c r="H76" s="10" t="s">
        <v>99</v>
      </c>
      <c r="I76" s="10" t="s">
        <v>15</v>
      </c>
    </row>
    <row r="77" spans="1:9" ht="78.75" x14ac:dyDescent="0.25">
      <c r="A77" s="10" t="s">
        <v>190</v>
      </c>
      <c r="B77" s="10" t="s">
        <v>96</v>
      </c>
      <c r="C77" s="10" t="s">
        <v>11</v>
      </c>
      <c r="D77" s="28">
        <v>71621000</v>
      </c>
      <c r="E77" s="10" t="s">
        <v>12</v>
      </c>
      <c r="F77" s="10" t="s">
        <v>13</v>
      </c>
      <c r="G77" s="19">
        <v>76859.504132231406</v>
      </c>
      <c r="H77" s="10" t="s">
        <v>99</v>
      </c>
      <c r="I77" s="10" t="s">
        <v>13</v>
      </c>
    </row>
    <row r="78" spans="1:9" ht="31.5" x14ac:dyDescent="0.25">
      <c r="A78" s="10" t="s">
        <v>196</v>
      </c>
      <c r="B78" s="10" t="s">
        <v>96</v>
      </c>
      <c r="C78" s="10" t="s">
        <v>23</v>
      </c>
      <c r="D78" s="28">
        <v>22140000</v>
      </c>
      <c r="E78" s="10" t="s">
        <v>12</v>
      </c>
      <c r="F78" s="10" t="s">
        <v>13</v>
      </c>
      <c r="G78" s="19">
        <v>54545.454545454544</v>
      </c>
      <c r="H78" s="10" t="s">
        <v>76</v>
      </c>
      <c r="I78" s="10" t="s">
        <v>13</v>
      </c>
    </row>
    <row r="79" spans="1:9" ht="94.5" x14ac:dyDescent="0.25">
      <c r="A79" s="10" t="s">
        <v>100</v>
      </c>
      <c r="B79" s="10" t="s">
        <v>96</v>
      </c>
      <c r="C79" s="10" t="s">
        <v>28</v>
      </c>
      <c r="D79" s="28">
        <v>45220000</v>
      </c>
      <c r="E79" s="10" t="s">
        <v>12</v>
      </c>
      <c r="F79" s="10" t="s">
        <v>13</v>
      </c>
      <c r="G79" s="19">
        <v>771716.08264462813</v>
      </c>
      <c r="H79" s="10" t="s">
        <v>26</v>
      </c>
      <c r="I79" s="10" t="s">
        <v>13</v>
      </c>
    </row>
    <row r="80" spans="1:9" ht="47.25" x14ac:dyDescent="0.25">
      <c r="A80" s="10" t="s">
        <v>197</v>
      </c>
      <c r="B80" s="10" t="s">
        <v>96</v>
      </c>
      <c r="C80" s="10" t="s">
        <v>11</v>
      </c>
      <c r="D80" s="28">
        <v>71000000</v>
      </c>
      <c r="E80" s="10" t="s">
        <v>12</v>
      </c>
      <c r="F80" s="10" t="s">
        <v>13</v>
      </c>
      <c r="G80" s="19">
        <v>23317.793388429753</v>
      </c>
      <c r="H80" s="10" t="s">
        <v>26</v>
      </c>
      <c r="I80" s="10" t="s">
        <v>13</v>
      </c>
    </row>
    <row r="81" spans="1:9" ht="78.75" x14ac:dyDescent="0.25">
      <c r="A81" s="10" t="s">
        <v>120</v>
      </c>
      <c r="B81" s="10" t="s">
        <v>96</v>
      </c>
      <c r="C81" s="10" t="s">
        <v>11</v>
      </c>
      <c r="D81" s="28">
        <v>85200000</v>
      </c>
      <c r="E81" s="10" t="s">
        <v>98</v>
      </c>
      <c r="F81" s="10" t="s">
        <v>13</v>
      </c>
      <c r="G81" s="19">
        <v>49388.42975206612</v>
      </c>
      <c r="H81" s="10" t="s">
        <v>26</v>
      </c>
      <c r="I81" s="10" t="s">
        <v>13</v>
      </c>
    </row>
    <row r="82" spans="1:9" ht="63" x14ac:dyDescent="0.25">
      <c r="A82" s="10" t="s">
        <v>121</v>
      </c>
      <c r="B82" s="10" t="s">
        <v>96</v>
      </c>
      <c r="C82" s="18" t="s">
        <v>23</v>
      </c>
      <c r="D82" s="28" t="s">
        <v>186</v>
      </c>
      <c r="E82" s="10" t="s">
        <v>12</v>
      </c>
      <c r="F82" s="4" t="s">
        <v>15</v>
      </c>
      <c r="G82" s="19">
        <v>30836.272727272728</v>
      </c>
      <c r="H82" s="18" t="s">
        <v>41</v>
      </c>
      <c r="I82" s="18" t="s">
        <v>13</v>
      </c>
    </row>
    <row r="83" spans="1:9" ht="78.75" x14ac:dyDescent="0.25">
      <c r="A83" s="10" t="s">
        <v>195</v>
      </c>
      <c r="B83" s="10" t="s">
        <v>96</v>
      </c>
      <c r="C83" s="18" t="s">
        <v>11</v>
      </c>
      <c r="D83" s="28">
        <v>71400000</v>
      </c>
      <c r="E83" s="10" t="s">
        <v>12</v>
      </c>
      <c r="F83" s="18" t="s">
        <v>13</v>
      </c>
      <c r="G83" s="19">
        <v>92960.000000000015</v>
      </c>
      <c r="H83" s="10" t="s">
        <v>101</v>
      </c>
      <c r="I83" s="18" t="s">
        <v>13</v>
      </c>
    </row>
    <row r="84" spans="1:9" ht="31.5" x14ac:dyDescent="0.25">
      <c r="A84" s="10" t="s">
        <v>102</v>
      </c>
      <c r="B84" s="10" t="s">
        <v>96</v>
      </c>
      <c r="C84" s="18" t="s">
        <v>28</v>
      </c>
      <c r="D84" s="28">
        <v>45262640</v>
      </c>
      <c r="E84" s="10" t="s">
        <v>12</v>
      </c>
      <c r="F84" s="18" t="s">
        <v>13</v>
      </c>
      <c r="G84" s="19">
        <v>115702.47933884298</v>
      </c>
      <c r="H84" s="18" t="s">
        <v>103</v>
      </c>
      <c r="I84" s="18" t="s">
        <v>13</v>
      </c>
    </row>
    <row r="85" spans="1:9" ht="47.25" x14ac:dyDescent="0.25">
      <c r="A85" s="10" t="s">
        <v>104</v>
      </c>
      <c r="B85" s="10" t="s">
        <v>96</v>
      </c>
      <c r="C85" s="18" t="s">
        <v>11</v>
      </c>
      <c r="D85" s="28">
        <v>71000000</v>
      </c>
      <c r="E85" s="10" t="s">
        <v>12</v>
      </c>
      <c r="F85" s="18" t="s">
        <v>13</v>
      </c>
      <c r="G85" s="19">
        <v>5737.3130250665945</v>
      </c>
      <c r="H85" s="18" t="s">
        <v>105</v>
      </c>
      <c r="I85" s="18" t="s">
        <v>13</v>
      </c>
    </row>
    <row r="86" spans="1:9" ht="31.5" x14ac:dyDescent="0.25">
      <c r="A86" s="10" t="s">
        <v>106</v>
      </c>
      <c r="B86" s="10" t="s">
        <v>96</v>
      </c>
      <c r="C86" s="18" t="s">
        <v>11</v>
      </c>
      <c r="D86" s="28">
        <v>92532000</v>
      </c>
      <c r="E86" s="10" t="s">
        <v>12</v>
      </c>
      <c r="F86" s="18" t="s">
        <v>13</v>
      </c>
      <c r="G86" s="19">
        <v>997014.10998334666</v>
      </c>
      <c r="H86" s="18" t="s">
        <v>99</v>
      </c>
      <c r="I86" s="18" t="s">
        <v>13</v>
      </c>
    </row>
    <row r="87" spans="1:9" ht="78.75" x14ac:dyDescent="0.25">
      <c r="A87" s="10" t="s">
        <v>194</v>
      </c>
      <c r="B87" s="10" t="s">
        <v>96</v>
      </c>
      <c r="C87" s="18" t="s">
        <v>11</v>
      </c>
      <c r="D87" s="28">
        <v>90700000</v>
      </c>
      <c r="E87" s="10" t="s">
        <v>98</v>
      </c>
      <c r="F87" s="18" t="s">
        <v>13</v>
      </c>
      <c r="G87" s="19">
        <v>16000</v>
      </c>
      <c r="H87" s="18" t="s">
        <v>99</v>
      </c>
      <c r="I87" s="18" t="s">
        <v>13</v>
      </c>
    </row>
    <row r="88" spans="1:9" ht="63" x14ac:dyDescent="0.25">
      <c r="A88" s="10" t="s">
        <v>198</v>
      </c>
      <c r="B88" s="18" t="s">
        <v>124</v>
      </c>
      <c r="C88" s="18" t="s">
        <v>28</v>
      </c>
      <c r="D88" s="28">
        <v>45200000</v>
      </c>
      <c r="E88" s="10" t="s">
        <v>40</v>
      </c>
      <c r="F88" s="18" t="s">
        <v>13</v>
      </c>
      <c r="G88" s="19">
        <v>1228000</v>
      </c>
      <c r="H88" s="18" t="s">
        <v>122</v>
      </c>
      <c r="I88" s="18" t="s">
        <v>13</v>
      </c>
    </row>
    <row r="89" spans="1:9" ht="31.5" x14ac:dyDescent="0.25">
      <c r="A89" s="10" t="s">
        <v>199</v>
      </c>
      <c r="B89" s="10" t="s">
        <v>124</v>
      </c>
      <c r="C89" s="18" t="s">
        <v>28</v>
      </c>
      <c r="D89" s="28">
        <v>45110000</v>
      </c>
      <c r="E89" s="10" t="s">
        <v>40</v>
      </c>
      <c r="F89" s="18" t="s">
        <v>13</v>
      </c>
      <c r="G89" s="19">
        <v>458833.54</v>
      </c>
      <c r="H89" s="10" t="s">
        <v>122</v>
      </c>
      <c r="I89" s="18" t="s">
        <v>13</v>
      </c>
    </row>
    <row r="90" spans="1:9" ht="31.5" x14ac:dyDescent="0.25">
      <c r="A90" s="10" t="s">
        <v>123</v>
      </c>
      <c r="B90" s="10" t="s">
        <v>124</v>
      </c>
      <c r="C90" s="18" t="s">
        <v>28</v>
      </c>
      <c r="D90" s="28">
        <v>45200000</v>
      </c>
      <c r="E90" s="10" t="s">
        <v>40</v>
      </c>
      <c r="F90" s="10" t="s">
        <v>13</v>
      </c>
      <c r="G90" s="19">
        <v>1080250.67</v>
      </c>
      <c r="H90" s="18" t="s">
        <v>125</v>
      </c>
      <c r="I90" s="18" t="s">
        <v>13</v>
      </c>
    </row>
    <row r="91" spans="1:9" ht="31.5" x14ac:dyDescent="0.25">
      <c r="A91" s="10" t="s">
        <v>126</v>
      </c>
      <c r="B91" s="18" t="s">
        <v>124</v>
      </c>
      <c r="C91" s="18" t="s">
        <v>28</v>
      </c>
      <c r="D91" s="28">
        <v>45200000</v>
      </c>
      <c r="E91" s="10" t="s">
        <v>40</v>
      </c>
      <c r="F91" s="18" t="s">
        <v>13</v>
      </c>
      <c r="G91" s="19">
        <v>458933.54</v>
      </c>
      <c r="H91" s="18" t="s">
        <v>105</v>
      </c>
      <c r="I91" s="18" t="s">
        <v>13</v>
      </c>
    </row>
    <row r="92" spans="1:9" ht="31.5" x14ac:dyDescent="0.25">
      <c r="A92" s="18" t="s">
        <v>127</v>
      </c>
      <c r="B92" s="18" t="s">
        <v>124</v>
      </c>
      <c r="C92" s="18" t="s">
        <v>28</v>
      </c>
      <c r="D92" s="28">
        <v>45200000</v>
      </c>
      <c r="E92" s="10" t="s">
        <v>40</v>
      </c>
      <c r="F92" s="18" t="s">
        <v>13</v>
      </c>
      <c r="G92" s="19">
        <v>248247.5</v>
      </c>
      <c r="H92" s="18" t="s">
        <v>103</v>
      </c>
      <c r="I92" s="18" t="s">
        <v>13</v>
      </c>
    </row>
    <row r="93" spans="1:9" ht="63" x14ac:dyDescent="0.25">
      <c r="A93" s="4" t="s">
        <v>143</v>
      </c>
      <c r="B93" s="4" t="s">
        <v>144</v>
      </c>
      <c r="C93" s="4" t="s">
        <v>23</v>
      </c>
      <c r="D93" s="26" t="s">
        <v>145</v>
      </c>
      <c r="E93" s="4" t="s">
        <v>12</v>
      </c>
      <c r="F93" s="4" t="s">
        <v>13</v>
      </c>
      <c r="G93" s="8">
        <v>156198.34</v>
      </c>
      <c r="H93" s="4" t="s">
        <v>76</v>
      </c>
      <c r="I93" s="4" t="s">
        <v>13</v>
      </c>
    </row>
    <row r="94" spans="1:9" ht="47.25" x14ac:dyDescent="0.25">
      <c r="A94" s="4" t="s">
        <v>146</v>
      </c>
      <c r="B94" s="4" t="s">
        <v>144</v>
      </c>
      <c r="C94" s="4" t="s">
        <v>23</v>
      </c>
      <c r="D94" s="26" t="s">
        <v>147</v>
      </c>
      <c r="E94" s="4" t="s">
        <v>40</v>
      </c>
      <c r="F94" s="4" t="s">
        <v>15</v>
      </c>
      <c r="G94" s="8">
        <v>221487.6</v>
      </c>
      <c r="H94" s="4" t="s">
        <v>35</v>
      </c>
      <c r="I94" s="4" t="s">
        <v>13</v>
      </c>
    </row>
    <row r="95" spans="1:9" ht="31.5" x14ac:dyDescent="0.25">
      <c r="A95" s="4" t="s">
        <v>148</v>
      </c>
      <c r="B95" s="4" t="s">
        <v>180</v>
      </c>
      <c r="C95" s="4" t="s">
        <v>11</v>
      </c>
      <c r="D95" s="26">
        <v>79411100</v>
      </c>
      <c r="E95" s="4" t="s">
        <v>40</v>
      </c>
      <c r="F95" s="4" t="s">
        <v>13</v>
      </c>
      <c r="G95" s="8">
        <v>200000</v>
      </c>
      <c r="H95" s="4" t="s">
        <v>218</v>
      </c>
      <c r="I95" s="4" t="s">
        <v>13</v>
      </c>
    </row>
    <row r="96" spans="1:9" ht="47.25" x14ac:dyDescent="0.25">
      <c r="A96" s="4" t="s">
        <v>163</v>
      </c>
      <c r="B96" s="4" t="s">
        <v>149</v>
      </c>
      <c r="C96" s="4" t="s">
        <v>11</v>
      </c>
      <c r="D96" s="26" t="s">
        <v>150</v>
      </c>
      <c r="E96" s="4" t="s">
        <v>12</v>
      </c>
      <c r="F96" s="4" t="s">
        <v>15</v>
      </c>
      <c r="G96" s="8">
        <v>5831578.5099999998</v>
      </c>
      <c r="H96" s="4" t="s">
        <v>35</v>
      </c>
      <c r="I96" s="4" t="s">
        <v>15</v>
      </c>
    </row>
    <row r="97" spans="1:9" ht="94.5" x14ac:dyDescent="0.25">
      <c r="A97" s="4" t="s">
        <v>151</v>
      </c>
      <c r="B97" s="4" t="s">
        <v>149</v>
      </c>
      <c r="C97" s="4" t="s">
        <v>23</v>
      </c>
      <c r="D97" s="26" t="s">
        <v>177</v>
      </c>
      <c r="E97" s="4" t="s">
        <v>12</v>
      </c>
      <c r="F97" s="4" t="s">
        <v>15</v>
      </c>
      <c r="G97" s="8">
        <v>538842.96</v>
      </c>
      <c r="H97" s="4" t="s">
        <v>35</v>
      </c>
      <c r="I97" s="4" t="s">
        <v>15</v>
      </c>
    </row>
    <row r="98" spans="1:9" ht="126" x14ac:dyDescent="0.25">
      <c r="A98" s="4" t="s">
        <v>152</v>
      </c>
      <c r="B98" s="4" t="s">
        <v>149</v>
      </c>
      <c r="C98" s="4" t="s">
        <v>11</v>
      </c>
      <c r="D98" s="26">
        <v>71000000</v>
      </c>
      <c r="E98" s="4" t="s">
        <v>12</v>
      </c>
      <c r="F98" s="4" t="s">
        <v>13</v>
      </c>
      <c r="G98" s="8">
        <v>372400</v>
      </c>
      <c r="I98" s="4" t="s">
        <v>15</v>
      </c>
    </row>
    <row r="99" spans="1:9" ht="47.25" x14ac:dyDescent="0.25">
      <c r="A99" s="4" t="s">
        <v>153</v>
      </c>
      <c r="B99" s="4" t="s">
        <v>149</v>
      </c>
      <c r="C99" s="4" t="s">
        <v>11</v>
      </c>
      <c r="D99" s="26">
        <v>79342200</v>
      </c>
      <c r="E99" s="4" t="s">
        <v>154</v>
      </c>
      <c r="F99" s="4" t="s">
        <v>13</v>
      </c>
      <c r="G99" s="8">
        <v>206611.57</v>
      </c>
      <c r="H99" s="4" t="s">
        <v>90</v>
      </c>
      <c r="I99" s="4" t="s">
        <v>13</v>
      </c>
    </row>
    <row r="100" spans="1:9" ht="63" x14ac:dyDescent="0.25">
      <c r="A100" s="4" t="s">
        <v>155</v>
      </c>
      <c r="B100" s="4" t="s">
        <v>149</v>
      </c>
      <c r="C100" s="4" t="s">
        <v>11</v>
      </c>
      <c r="D100" s="26">
        <v>79342200</v>
      </c>
      <c r="E100" s="4" t="s">
        <v>154</v>
      </c>
      <c r="F100" s="4" t="s">
        <v>13</v>
      </c>
      <c r="G100" s="8">
        <v>301652.89</v>
      </c>
      <c r="H100" s="4" t="s">
        <v>90</v>
      </c>
      <c r="I100" s="4" t="s">
        <v>13</v>
      </c>
    </row>
    <row r="101" spans="1:9" ht="47.25" x14ac:dyDescent="0.25">
      <c r="A101" s="4" t="s">
        <v>156</v>
      </c>
      <c r="B101" s="4" t="s">
        <v>149</v>
      </c>
      <c r="C101" s="4" t="s">
        <v>11</v>
      </c>
      <c r="D101" s="26">
        <v>79342200</v>
      </c>
      <c r="E101" s="4" t="s">
        <v>154</v>
      </c>
      <c r="F101" s="4" t="s">
        <v>13</v>
      </c>
      <c r="G101" s="8">
        <v>33057.85</v>
      </c>
      <c r="H101" s="4" t="s">
        <v>90</v>
      </c>
      <c r="I101" s="4" t="s">
        <v>13</v>
      </c>
    </row>
    <row r="102" spans="1:9" ht="63" x14ac:dyDescent="0.25">
      <c r="A102" s="4" t="s">
        <v>157</v>
      </c>
      <c r="B102" s="4" t="s">
        <v>149</v>
      </c>
      <c r="C102" s="4" t="s">
        <v>11</v>
      </c>
      <c r="D102" s="26">
        <v>79342200</v>
      </c>
      <c r="E102" s="4" t="s">
        <v>154</v>
      </c>
      <c r="F102" s="4" t="s">
        <v>13</v>
      </c>
      <c r="G102" s="8">
        <v>16528.919999999998</v>
      </c>
      <c r="H102" s="4" t="s">
        <v>90</v>
      </c>
      <c r="I102" s="4" t="s">
        <v>13</v>
      </c>
    </row>
    <row r="103" spans="1:9" ht="47.25" x14ac:dyDescent="0.25">
      <c r="A103" s="4" t="s">
        <v>158</v>
      </c>
      <c r="B103" s="4" t="s">
        <v>149</v>
      </c>
      <c r="C103" s="4" t="s">
        <v>11</v>
      </c>
      <c r="D103" s="26">
        <v>79342200</v>
      </c>
      <c r="E103" s="4" t="s">
        <v>154</v>
      </c>
      <c r="F103" s="4" t="s">
        <v>13</v>
      </c>
      <c r="G103" s="8">
        <v>24793.38</v>
      </c>
      <c r="H103" s="4" t="s">
        <v>90</v>
      </c>
      <c r="I103" s="4" t="s">
        <v>13</v>
      </c>
    </row>
    <row r="104" spans="1:9" ht="141.75" x14ac:dyDescent="0.25">
      <c r="A104" s="4" t="s">
        <v>159</v>
      </c>
      <c r="B104" s="4" t="s">
        <v>149</v>
      </c>
      <c r="C104" s="4" t="s">
        <v>11</v>
      </c>
      <c r="D104" s="26" t="s">
        <v>160</v>
      </c>
      <c r="E104" s="4" t="s">
        <v>12</v>
      </c>
      <c r="F104" s="4" t="s">
        <v>15</v>
      </c>
      <c r="G104" s="8">
        <v>1074380.1599999999</v>
      </c>
      <c r="H104" s="4" t="s">
        <v>35</v>
      </c>
      <c r="I104" s="4" t="s">
        <v>15</v>
      </c>
    </row>
    <row r="105" spans="1:9" ht="47.25" x14ac:dyDescent="0.25">
      <c r="A105" s="4" t="s">
        <v>164</v>
      </c>
      <c r="B105" s="4" t="s">
        <v>149</v>
      </c>
      <c r="C105" s="4" t="s">
        <v>23</v>
      </c>
      <c r="D105" s="26">
        <v>44221000</v>
      </c>
      <c r="E105" s="4" t="s">
        <v>161</v>
      </c>
      <c r="F105" s="4" t="s">
        <v>13</v>
      </c>
      <c r="G105" s="8">
        <v>66115.7</v>
      </c>
      <c r="H105" s="4" t="s">
        <v>90</v>
      </c>
      <c r="I105" s="4" t="s">
        <v>13</v>
      </c>
    </row>
    <row r="106" spans="1:9" ht="63" x14ac:dyDescent="0.25">
      <c r="A106" s="4" t="s">
        <v>165</v>
      </c>
      <c r="B106" s="4" t="s">
        <v>175</v>
      </c>
      <c r="C106" s="4" t="s">
        <v>23</v>
      </c>
      <c r="D106" s="26">
        <v>9134000</v>
      </c>
      <c r="E106" s="4" t="s">
        <v>12</v>
      </c>
      <c r="F106" s="4" t="s">
        <v>13</v>
      </c>
      <c r="G106" s="8">
        <v>5613300</v>
      </c>
      <c r="H106" s="4" t="s">
        <v>35</v>
      </c>
      <c r="I106" s="4" t="s">
        <v>15</v>
      </c>
    </row>
    <row r="107" spans="1:9" ht="63" x14ac:dyDescent="0.25">
      <c r="A107" s="4" t="s">
        <v>166</v>
      </c>
      <c r="B107" s="4" t="s">
        <v>175</v>
      </c>
      <c r="C107" s="4" t="s">
        <v>11</v>
      </c>
      <c r="D107" s="26">
        <v>50411000</v>
      </c>
      <c r="E107" s="4" t="s">
        <v>12</v>
      </c>
      <c r="F107" s="4" t="s">
        <v>13</v>
      </c>
      <c r="G107" s="8">
        <v>421821.55</v>
      </c>
      <c r="H107" s="10" t="s">
        <v>17</v>
      </c>
      <c r="I107" s="4" t="s">
        <v>15</v>
      </c>
    </row>
    <row r="108" spans="1:9" ht="63" x14ac:dyDescent="0.25">
      <c r="A108" s="4" t="s">
        <v>167</v>
      </c>
      <c r="B108" s="4" t="s">
        <v>175</v>
      </c>
      <c r="C108" s="4" t="s">
        <v>11</v>
      </c>
      <c r="D108" s="26" t="s">
        <v>188</v>
      </c>
      <c r="E108" s="4" t="s">
        <v>12</v>
      </c>
      <c r="F108" s="4" t="s">
        <v>15</v>
      </c>
      <c r="G108" s="8">
        <v>1035000</v>
      </c>
      <c r="H108" s="10" t="s">
        <v>17</v>
      </c>
      <c r="I108" s="4" t="s">
        <v>15</v>
      </c>
    </row>
    <row r="109" spans="1:9" ht="63" x14ac:dyDescent="0.25">
      <c r="A109" s="4" t="s">
        <v>168</v>
      </c>
      <c r="B109" s="4" t="s">
        <v>175</v>
      </c>
      <c r="C109" s="4" t="s">
        <v>11</v>
      </c>
      <c r="D109" s="26">
        <v>50113000</v>
      </c>
      <c r="E109" s="4" t="s">
        <v>12</v>
      </c>
      <c r="F109" s="4" t="s">
        <v>13</v>
      </c>
      <c r="G109" s="8">
        <v>4163693</v>
      </c>
      <c r="H109" s="10" t="s">
        <v>17</v>
      </c>
      <c r="I109" s="4" t="s">
        <v>15</v>
      </c>
    </row>
    <row r="110" spans="1:9" ht="63" x14ac:dyDescent="0.25">
      <c r="A110" s="4" t="s">
        <v>169</v>
      </c>
      <c r="B110" s="4" t="s">
        <v>175</v>
      </c>
      <c r="C110" s="4" t="s">
        <v>11</v>
      </c>
      <c r="D110" s="26" t="s">
        <v>176</v>
      </c>
      <c r="E110" s="4" t="s">
        <v>154</v>
      </c>
      <c r="F110" s="4" t="s">
        <v>13</v>
      </c>
      <c r="G110" s="8">
        <v>791325</v>
      </c>
      <c r="H110" s="10" t="s">
        <v>17</v>
      </c>
      <c r="I110" s="4" t="s">
        <v>15</v>
      </c>
    </row>
    <row r="111" spans="1:9" ht="63" x14ac:dyDescent="0.25">
      <c r="A111" s="4" t="s">
        <v>170</v>
      </c>
      <c r="B111" s="4" t="s">
        <v>175</v>
      </c>
      <c r="C111" s="4" t="s">
        <v>28</v>
      </c>
      <c r="D111" s="26">
        <v>45233162</v>
      </c>
      <c r="E111" s="4" t="s">
        <v>40</v>
      </c>
      <c r="F111" s="4" t="s">
        <v>13</v>
      </c>
      <c r="G111" s="8">
        <v>252252</v>
      </c>
      <c r="H111" s="4" t="s">
        <v>26</v>
      </c>
      <c r="I111" s="4" t="s">
        <v>13</v>
      </c>
    </row>
    <row r="112" spans="1:9" ht="63" x14ac:dyDescent="0.25">
      <c r="A112" s="4" t="s">
        <v>171</v>
      </c>
      <c r="B112" s="4" t="s">
        <v>175</v>
      </c>
      <c r="C112" s="4" t="s">
        <v>23</v>
      </c>
      <c r="D112" s="26">
        <v>45262670</v>
      </c>
      <c r="E112" s="4" t="s">
        <v>12</v>
      </c>
      <c r="F112" s="4" t="s">
        <v>13</v>
      </c>
      <c r="G112" s="8">
        <v>135135</v>
      </c>
      <c r="H112" s="4" t="s">
        <v>26</v>
      </c>
      <c r="I112" s="4" t="s">
        <v>13</v>
      </c>
    </row>
    <row r="113" spans="1:9" ht="63" x14ac:dyDescent="0.25">
      <c r="A113" s="4" t="s">
        <v>172</v>
      </c>
      <c r="B113" s="4" t="s">
        <v>175</v>
      </c>
      <c r="C113" s="4" t="s">
        <v>23</v>
      </c>
      <c r="D113" s="26">
        <v>34121100</v>
      </c>
      <c r="E113" s="4" t="s">
        <v>12</v>
      </c>
      <c r="F113" s="4" t="s">
        <v>15</v>
      </c>
      <c r="G113" s="8">
        <v>2550000</v>
      </c>
      <c r="H113" s="4" t="s">
        <v>105</v>
      </c>
      <c r="I113" s="4" t="s">
        <v>15</v>
      </c>
    </row>
    <row r="114" spans="1:9" ht="63" x14ac:dyDescent="0.25">
      <c r="A114" s="4" t="s">
        <v>173</v>
      </c>
      <c r="B114" s="4" t="s">
        <v>175</v>
      </c>
      <c r="C114" s="4" t="s">
        <v>23</v>
      </c>
      <c r="D114" s="26">
        <v>34121100</v>
      </c>
      <c r="E114" s="4" t="s">
        <v>12</v>
      </c>
      <c r="F114" s="4" t="s">
        <v>13</v>
      </c>
      <c r="G114" s="8">
        <v>275275</v>
      </c>
      <c r="H114" s="4" t="s">
        <v>26</v>
      </c>
      <c r="I114" s="4" t="s">
        <v>15</v>
      </c>
    </row>
    <row r="115" spans="1:9" ht="63" x14ac:dyDescent="0.25">
      <c r="A115" s="4" t="s">
        <v>174</v>
      </c>
      <c r="B115" s="4" t="s">
        <v>175</v>
      </c>
      <c r="C115" s="4" t="s">
        <v>11</v>
      </c>
      <c r="D115" s="26">
        <v>72267000</v>
      </c>
      <c r="E115" s="4" t="s">
        <v>154</v>
      </c>
      <c r="F115" s="4" t="s">
        <v>13</v>
      </c>
      <c r="G115" s="8">
        <v>215100</v>
      </c>
      <c r="H115" s="10" t="s">
        <v>17</v>
      </c>
      <c r="I115" s="4" t="s">
        <v>13</v>
      </c>
    </row>
    <row r="116" spans="1:9" ht="47.25" x14ac:dyDescent="0.25">
      <c r="A116" s="4" t="s">
        <v>200</v>
      </c>
      <c r="B116" s="4" t="s">
        <v>214</v>
      </c>
      <c r="C116" s="4" t="s">
        <v>11</v>
      </c>
      <c r="D116" s="26">
        <v>92500000</v>
      </c>
      <c r="E116" s="4" t="s">
        <v>40</v>
      </c>
      <c r="F116" s="4" t="s">
        <v>15</v>
      </c>
      <c r="G116" s="8">
        <v>84704.04</v>
      </c>
      <c r="H116" s="4" t="s">
        <v>216</v>
      </c>
      <c r="I116" s="4" t="s">
        <v>13</v>
      </c>
    </row>
    <row r="117" spans="1:9" ht="47.25" x14ac:dyDescent="0.25">
      <c r="A117" s="4" t="s">
        <v>201</v>
      </c>
      <c r="B117" s="4" t="s">
        <v>214</v>
      </c>
      <c r="C117" s="4" t="s">
        <v>11</v>
      </c>
      <c r="D117" s="26">
        <v>92312100</v>
      </c>
      <c r="E117" s="4" t="s">
        <v>12</v>
      </c>
      <c r="F117" s="4" t="s">
        <v>13</v>
      </c>
      <c r="G117" s="8">
        <v>220247.55</v>
      </c>
      <c r="H117" s="4" t="s">
        <v>17</v>
      </c>
      <c r="I117" s="4" t="s">
        <v>13</v>
      </c>
    </row>
    <row r="118" spans="1:9" ht="47.25" x14ac:dyDescent="0.25">
      <c r="A118" s="4" t="s">
        <v>202</v>
      </c>
      <c r="B118" s="4" t="s">
        <v>214</v>
      </c>
      <c r="C118" s="4" t="s">
        <v>11</v>
      </c>
      <c r="D118" s="26">
        <v>79950000</v>
      </c>
      <c r="E118" s="4" t="s">
        <v>154</v>
      </c>
      <c r="F118" s="4" t="s">
        <v>13</v>
      </c>
      <c r="G118" s="8">
        <v>32000</v>
      </c>
      <c r="H118" s="4" t="s">
        <v>90</v>
      </c>
      <c r="I118" s="4" t="s">
        <v>13</v>
      </c>
    </row>
    <row r="119" spans="1:9" ht="47.25" x14ac:dyDescent="0.25">
      <c r="A119" s="4" t="s">
        <v>203</v>
      </c>
      <c r="B119" s="4" t="s">
        <v>214</v>
      </c>
      <c r="C119" s="4" t="s">
        <v>11</v>
      </c>
      <c r="D119" s="26">
        <v>923000000</v>
      </c>
      <c r="E119" s="4" t="s">
        <v>40</v>
      </c>
      <c r="F119" s="4" t="s">
        <v>13</v>
      </c>
      <c r="G119" s="8">
        <v>164052.25</v>
      </c>
      <c r="H119" s="4" t="s">
        <v>17</v>
      </c>
      <c r="I119" s="4" t="s">
        <v>13</v>
      </c>
    </row>
    <row r="120" spans="1:9" ht="47.25" x14ac:dyDescent="0.25">
      <c r="A120" s="4" t="s">
        <v>204</v>
      </c>
      <c r="B120" s="4" t="s">
        <v>214</v>
      </c>
      <c r="C120" s="4" t="s">
        <v>11</v>
      </c>
      <c r="D120" s="26">
        <v>79810000</v>
      </c>
      <c r="E120" s="4" t="s">
        <v>12</v>
      </c>
      <c r="F120" s="4" t="s">
        <v>15</v>
      </c>
      <c r="G120" s="8">
        <v>637190.40000000002</v>
      </c>
      <c r="H120" s="4" t="s">
        <v>17</v>
      </c>
      <c r="I120" s="4" t="s">
        <v>15</v>
      </c>
    </row>
    <row r="121" spans="1:9" ht="47.25" x14ac:dyDescent="0.25">
      <c r="A121" s="4" t="s">
        <v>205</v>
      </c>
      <c r="B121" s="4" t="s">
        <v>214</v>
      </c>
      <c r="C121" s="4" t="s">
        <v>11</v>
      </c>
      <c r="D121" s="26">
        <v>92312000</v>
      </c>
      <c r="E121" s="4" t="s">
        <v>12</v>
      </c>
      <c r="F121" s="4" t="s">
        <v>15</v>
      </c>
      <c r="G121" s="8">
        <v>344767.01</v>
      </c>
      <c r="H121" s="4" t="s">
        <v>35</v>
      </c>
      <c r="I121" s="4" t="s">
        <v>15</v>
      </c>
    </row>
    <row r="122" spans="1:9" ht="47.25" x14ac:dyDescent="0.25">
      <c r="A122" s="4" t="s">
        <v>206</v>
      </c>
      <c r="B122" s="4" t="s">
        <v>214</v>
      </c>
      <c r="C122" s="4" t="s">
        <v>11</v>
      </c>
      <c r="D122" s="26">
        <v>92000000</v>
      </c>
      <c r="E122" s="4" t="s">
        <v>40</v>
      </c>
      <c r="F122" s="4" t="s">
        <v>15</v>
      </c>
      <c r="G122" s="8">
        <v>72286.59</v>
      </c>
      <c r="H122" s="4" t="s">
        <v>215</v>
      </c>
      <c r="I122" s="4" t="s">
        <v>13</v>
      </c>
    </row>
    <row r="123" spans="1:9" ht="47.25" x14ac:dyDescent="0.25">
      <c r="A123" s="4" t="s">
        <v>207</v>
      </c>
      <c r="B123" s="4" t="s">
        <v>214</v>
      </c>
      <c r="C123" s="4" t="s">
        <v>11</v>
      </c>
      <c r="D123" s="26">
        <v>50532000</v>
      </c>
      <c r="E123" s="4" t="s">
        <v>12</v>
      </c>
      <c r="F123" s="4" t="s">
        <v>13</v>
      </c>
      <c r="G123" s="8">
        <v>95241.600000000006</v>
      </c>
      <c r="H123" s="4" t="s">
        <v>217</v>
      </c>
      <c r="I123" s="4" t="s">
        <v>13</v>
      </c>
    </row>
    <row r="124" spans="1:9" ht="47.25" x14ac:dyDescent="0.25">
      <c r="A124" s="4" t="s">
        <v>208</v>
      </c>
      <c r="B124" s="4" t="s">
        <v>214</v>
      </c>
      <c r="C124" s="4" t="s">
        <v>11</v>
      </c>
      <c r="D124" s="26">
        <v>79952100</v>
      </c>
      <c r="E124" s="4" t="s">
        <v>40</v>
      </c>
      <c r="F124" s="4" t="s">
        <v>13</v>
      </c>
      <c r="G124" s="8">
        <v>93036.17</v>
      </c>
      <c r="H124" s="4" t="s">
        <v>216</v>
      </c>
      <c r="I124" s="4" t="s">
        <v>13</v>
      </c>
    </row>
    <row r="125" spans="1:9" ht="47.25" x14ac:dyDescent="0.25">
      <c r="A125" s="4" t="s">
        <v>209</v>
      </c>
      <c r="B125" s="4" t="s">
        <v>214</v>
      </c>
      <c r="C125" s="4" t="s">
        <v>11</v>
      </c>
      <c r="D125" s="26">
        <v>79952000</v>
      </c>
      <c r="E125" s="4" t="s">
        <v>154</v>
      </c>
      <c r="F125" s="4" t="s">
        <v>13</v>
      </c>
      <c r="G125" s="8">
        <v>180000</v>
      </c>
      <c r="H125" s="4" t="s">
        <v>90</v>
      </c>
      <c r="I125" s="4" t="s">
        <v>13</v>
      </c>
    </row>
    <row r="126" spans="1:9" ht="47.25" x14ac:dyDescent="0.25">
      <c r="A126" s="4" t="s">
        <v>210</v>
      </c>
      <c r="B126" s="4" t="s">
        <v>214</v>
      </c>
      <c r="C126" s="4" t="s">
        <v>11</v>
      </c>
      <c r="D126" s="26">
        <v>92312230</v>
      </c>
      <c r="E126" s="4" t="s">
        <v>154</v>
      </c>
      <c r="F126" s="4" t="s">
        <v>13</v>
      </c>
      <c r="G126" s="8">
        <v>43950</v>
      </c>
      <c r="H126" s="4" t="s">
        <v>90</v>
      </c>
      <c r="I126" s="4" t="s">
        <v>13</v>
      </c>
    </row>
    <row r="127" spans="1:9" ht="47.25" x14ac:dyDescent="0.25">
      <c r="A127" s="4" t="s">
        <v>211</v>
      </c>
      <c r="B127" s="4" t="s">
        <v>214</v>
      </c>
      <c r="C127" s="4" t="s">
        <v>11</v>
      </c>
      <c r="D127" s="26">
        <v>92360000</v>
      </c>
      <c r="E127" s="4" t="s">
        <v>12</v>
      </c>
      <c r="F127" s="4" t="s">
        <v>15</v>
      </c>
      <c r="G127" s="8">
        <v>95776.8</v>
      </c>
      <c r="H127" s="4" t="s">
        <v>90</v>
      </c>
      <c r="I127" s="4" t="s">
        <v>13</v>
      </c>
    </row>
    <row r="128" spans="1:9" ht="47.25" x14ac:dyDescent="0.25">
      <c r="A128" s="4" t="s">
        <v>212</v>
      </c>
      <c r="B128" s="4" t="s">
        <v>214</v>
      </c>
      <c r="C128" s="4" t="s">
        <v>11</v>
      </c>
      <c r="D128" s="26">
        <v>92312100</v>
      </c>
      <c r="E128" s="4" t="s">
        <v>40</v>
      </c>
      <c r="F128" s="4" t="s">
        <v>15</v>
      </c>
      <c r="G128" s="8">
        <v>64000</v>
      </c>
      <c r="H128" s="4" t="s">
        <v>90</v>
      </c>
      <c r="I128" s="4" t="s">
        <v>13</v>
      </c>
    </row>
    <row r="129" spans="1:9" ht="47.25" x14ac:dyDescent="0.25">
      <c r="A129" s="4" t="s">
        <v>213</v>
      </c>
      <c r="B129" s="4" t="s">
        <v>214</v>
      </c>
      <c r="C129" s="4" t="s">
        <v>11</v>
      </c>
      <c r="D129" s="26">
        <v>79710000</v>
      </c>
      <c r="E129" s="4" t="s">
        <v>12</v>
      </c>
      <c r="F129" s="4" t="s">
        <v>15</v>
      </c>
      <c r="G129" s="8">
        <v>200000</v>
      </c>
      <c r="H129" s="4" t="s">
        <v>35</v>
      </c>
      <c r="I129" s="4" t="s">
        <v>15</v>
      </c>
    </row>
    <row r="130" spans="1:9" ht="47.25" x14ac:dyDescent="0.25">
      <c r="A130" s="4" t="s">
        <v>178</v>
      </c>
      <c r="B130" s="4" t="s">
        <v>179</v>
      </c>
      <c r="C130" s="4" t="s">
        <v>11</v>
      </c>
      <c r="D130" s="26">
        <v>85310000</v>
      </c>
      <c r="E130" s="4" t="s">
        <v>12</v>
      </c>
      <c r="F130" s="4" t="s">
        <v>13</v>
      </c>
      <c r="G130" s="8">
        <v>44212282.399999999</v>
      </c>
      <c r="H130" s="4" t="s">
        <v>35</v>
      </c>
      <c r="I130" s="4" t="s">
        <v>15</v>
      </c>
    </row>
    <row r="131" spans="1:9" ht="47.25" x14ac:dyDescent="0.25">
      <c r="A131" s="4" t="s">
        <v>228</v>
      </c>
      <c r="B131" s="4" t="s">
        <v>179</v>
      </c>
      <c r="C131" s="4" t="s">
        <v>11</v>
      </c>
      <c r="D131" s="26">
        <v>85322000</v>
      </c>
      <c r="E131" s="4" t="s">
        <v>12</v>
      </c>
      <c r="F131" s="4" t="s">
        <v>13</v>
      </c>
      <c r="G131" s="8">
        <v>1025969.48</v>
      </c>
      <c r="H131" s="4" t="s">
        <v>35</v>
      </c>
      <c r="I131" s="4" t="s">
        <v>219</v>
      </c>
    </row>
    <row r="132" spans="1:9" ht="47.25" x14ac:dyDescent="0.25">
      <c r="A132" s="4" t="s">
        <v>232</v>
      </c>
      <c r="B132" s="4" t="s">
        <v>179</v>
      </c>
      <c r="C132" s="4" t="s">
        <v>11</v>
      </c>
      <c r="E132" s="4" t="s">
        <v>220</v>
      </c>
      <c r="F132" s="4" t="s">
        <v>13</v>
      </c>
      <c r="G132" s="8">
        <v>1274420.54</v>
      </c>
      <c r="H132" s="4" t="s">
        <v>229</v>
      </c>
      <c r="I132" s="4" t="s">
        <v>13</v>
      </c>
    </row>
    <row r="133" spans="1:9" ht="47.25" x14ac:dyDescent="0.25">
      <c r="A133" s="4" t="s">
        <v>233</v>
      </c>
      <c r="B133" s="4" t="s">
        <v>179</v>
      </c>
      <c r="C133" s="4" t="s">
        <v>11</v>
      </c>
      <c r="E133" s="4" t="s">
        <v>220</v>
      </c>
      <c r="F133" s="4" t="s">
        <v>13</v>
      </c>
      <c r="G133" s="8">
        <v>718243.35</v>
      </c>
      <c r="H133" s="4" t="s">
        <v>230</v>
      </c>
      <c r="I133" s="4" t="s">
        <v>13</v>
      </c>
    </row>
    <row r="134" spans="1:9" ht="47.25" x14ac:dyDescent="0.25">
      <c r="A134" s="4" t="s">
        <v>234</v>
      </c>
      <c r="B134" s="4" t="s">
        <v>179</v>
      </c>
      <c r="C134" s="4" t="s">
        <v>11</v>
      </c>
      <c r="D134" s="26">
        <v>80530000</v>
      </c>
      <c r="E134" s="4" t="s">
        <v>12</v>
      </c>
      <c r="F134" s="4" t="s">
        <v>13</v>
      </c>
      <c r="G134" s="8">
        <v>1296489.32</v>
      </c>
      <c r="H134" s="4" t="s">
        <v>35</v>
      </c>
      <c r="I134" s="4" t="s">
        <v>15</v>
      </c>
    </row>
    <row r="135" spans="1:9" ht="47.25" x14ac:dyDescent="0.25">
      <c r="A135" s="4" t="s">
        <v>235</v>
      </c>
      <c r="B135" s="4" t="s">
        <v>179</v>
      </c>
      <c r="C135" s="4" t="s">
        <v>11</v>
      </c>
      <c r="D135" s="26">
        <v>80110000</v>
      </c>
      <c r="E135" s="4" t="s">
        <v>221</v>
      </c>
      <c r="F135" s="4" t="s">
        <v>13</v>
      </c>
      <c r="G135" s="8">
        <v>9489600</v>
      </c>
      <c r="H135" s="4" t="s">
        <v>35</v>
      </c>
      <c r="I135" s="4" t="s">
        <v>15</v>
      </c>
    </row>
    <row r="136" spans="1:9" ht="47.25" x14ac:dyDescent="0.25">
      <c r="A136" s="4" t="s">
        <v>236</v>
      </c>
      <c r="B136" s="4" t="s">
        <v>179</v>
      </c>
      <c r="C136" s="4" t="s">
        <v>11</v>
      </c>
      <c r="D136" s="26">
        <v>85320000</v>
      </c>
      <c r="E136" s="4" t="s">
        <v>12</v>
      </c>
      <c r="F136" s="4" t="s">
        <v>13</v>
      </c>
      <c r="G136" s="8">
        <v>307200</v>
      </c>
      <c r="H136" s="4" t="s">
        <v>35</v>
      </c>
      <c r="I136" s="4" t="s">
        <v>15</v>
      </c>
    </row>
    <row r="137" spans="1:9" ht="47.25" x14ac:dyDescent="0.25">
      <c r="A137" s="4" t="s">
        <v>237</v>
      </c>
      <c r="B137" s="4" t="s">
        <v>179</v>
      </c>
      <c r="C137" s="4" t="s">
        <v>11</v>
      </c>
      <c r="D137" s="26">
        <v>85322000</v>
      </c>
      <c r="E137" s="4" t="s">
        <v>12</v>
      </c>
      <c r="F137" s="4" t="s">
        <v>13</v>
      </c>
      <c r="G137" s="8">
        <v>187200</v>
      </c>
      <c r="H137" s="4" t="s">
        <v>35</v>
      </c>
      <c r="I137" s="4" t="s">
        <v>13</v>
      </c>
    </row>
    <row r="138" spans="1:9" ht="63" x14ac:dyDescent="0.25">
      <c r="A138" s="4" t="s">
        <v>238</v>
      </c>
      <c r="B138" s="4" t="s">
        <v>179</v>
      </c>
      <c r="C138" s="4" t="s">
        <v>11</v>
      </c>
      <c r="D138" s="26" t="s">
        <v>231</v>
      </c>
      <c r="E138" s="4" t="s">
        <v>12</v>
      </c>
      <c r="F138" s="4" t="s">
        <v>15</v>
      </c>
      <c r="G138" s="8">
        <v>14803861.17</v>
      </c>
      <c r="H138" s="4" t="s">
        <v>35</v>
      </c>
      <c r="I138" s="4" t="s">
        <v>15</v>
      </c>
    </row>
    <row r="139" spans="1:9" ht="47.25" x14ac:dyDescent="0.25">
      <c r="A139" s="4" t="s">
        <v>239</v>
      </c>
      <c r="B139" s="4" t="s">
        <v>179</v>
      </c>
      <c r="C139" s="4" t="s">
        <v>11</v>
      </c>
      <c r="D139" s="26">
        <v>92000000</v>
      </c>
      <c r="E139" s="4" t="s">
        <v>12</v>
      </c>
      <c r="F139" s="4" t="s">
        <v>13</v>
      </c>
      <c r="G139" s="8">
        <v>239547.8</v>
      </c>
      <c r="H139" s="4" t="s">
        <v>35</v>
      </c>
      <c r="I139" s="4" t="s">
        <v>13</v>
      </c>
    </row>
    <row r="140" spans="1:9" ht="47.25" x14ac:dyDescent="0.25">
      <c r="A140" s="4" t="s">
        <v>240</v>
      </c>
      <c r="B140" s="4" t="s">
        <v>179</v>
      </c>
      <c r="C140" s="4" t="s">
        <v>11</v>
      </c>
      <c r="D140" s="26">
        <v>80500000</v>
      </c>
      <c r="E140" s="4" t="s">
        <v>12</v>
      </c>
      <c r="F140" s="4" t="s">
        <v>15</v>
      </c>
      <c r="G140" s="8">
        <v>433338</v>
      </c>
      <c r="H140" s="4" t="s">
        <v>35</v>
      </c>
      <c r="I140" s="4" t="s">
        <v>15</v>
      </c>
    </row>
    <row r="141" spans="1:9" ht="47.25" x14ac:dyDescent="0.25">
      <c r="A141" s="4" t="s">
        <v>241</v>
      </c>
      <c r="B141" s="4" t="s">
        <v>179</v>
      </c>
      <c r="C141" s="4" t="s">
        <v>11</v>
      </c>
      <c r="D141" s="26">
        <v>85320000</v>
      </c>
      <c r="E141" s="4" t="s">
        <v>12</v>
      </c>
      <c r="F141" s="4" t="s">
        <v>15</v>
      </c>
      <c r="G141" s="8">
        <v>174000</v>
      </c>
      <c r="H141" s="4" t="s">
        <v>35</v>
      </c>
      <c r="I141" s="4" t="s">
        <v>13</v>
      </c>
    </row>
    <row r="142" spans="1:9" ht="31.5" x14ac:dyDescent="0.25">
      <c r="A142" s="4" t="s">
        <v>242</v>
      </c>
      <c r="B142" s="4" t="s">
        <v>179</v>
      </c>
      <c r="C142" s="4" t="s">
        <v>28</v>
      </c>
      <c r="D142" s="26">
        <v>45215222</v>
      </c>
      <c r="E142" s="4" t="s">
        <v>12</v>
      </c>
      <c r="F142" s="4" t="s">
        <v>13</v>
      </c>
      <c r="G142" s="8">
        <v>5943048.7599999998</v>
      </c>
      <c r="H142" s="4" t="s">
        <v>222</v>
      </c>
      <c r="I142" s="4" t="s">
        <v>15</v>
      </c>
    </row>
    <row r="143" spans="1:9" ht="47.25" x14ac:dyDescent="0.25">
      <c r="A143" s="4" t="s">
        <v>243</v>
      </c>
      <c r="B143" s="4" t="s">
        <v>179</v>
      </c>
      <c r="C143" s="4" t="s">
        <v>11</v>
      </c>
      <c r="D143" s="26" t="s">
        <v>223</v>
      </c>
      <c r="E143" s="4" t="s">
        <v>12</v>
      </c>
      <c r="F143" s="4" t="s">
        <v>15</v>
      </c>
      <c r="G143" s="8">
        <v>200000</v>
      </c>
      <c r="H143" s="4" t="s">
        <v>35</v>
      </c>
      <c r="I143" s="4" t="s">
        <v>13</v>
      </c>
    </row>
    <row r="144" spans="1:9" ht="31.5" x14ac:dyDescent="0.25">
      <c r="A144" s="4" t="s">
        <v>244</v>
      </c>
      <c r="B144" s="4" t="s">
        <v>179</v>
      </c>
      <c r="C144" s="4" t="s">
        <v>23</v>
      </c>
      <c r="D144" s="26">
        <v>44211000</v>
      </c>
      <c r="E144" s="4" t="s">
        <v>154</v>
      </c>
      <c r="F144" s="4" t="s">
        <v>13</v>
      </c>
      <c r="G144" s="8">
        <v>99173.55</v>
      </c>
      <c r="H144" s="4" t="s">
        <v>218</v>
      </c>
      <c r="I144" s="4" t="s">
        <v>13</v>
      </c>
    </row>
    <row r="145" spans="1:9" ht="47.25" x14ac:dyDescent="0.25">
      <c r="A145" s="4" t="s">
        <v>245</v>
      </c>
      <c r="B145" s="4" t="s">
        <v>179</v>
      </c>
      <c r="C145" s="4" t="s">
        <v>11</v>
      </c>
      <c r="D145" s="26">
        <v>85310000</v>
      </c>
      <c r="E145" s="4" t="s">
        <v>12</v>
      </c>
      <c r="F145" s="4" t="s">
        <v>13</v>
      </c>
      <c r="G145" s="8">
        <v>1484062.4</v>
      </c>
      <c r="H145" s="4" t="s">
        <v>35</v>
      </c>
      <c r="I145" s="4" t="s">
        <v>15</v>
      </c>
    </row>
    <row r="146" spans="1:9" ht="47.25" x14ac:dyDescent="0.25">
      <c r="A146" s="4" t="s">
        <v>246</v>
      </c>
      <c r="B146" s="4" t="s">
        <v>179</v>
      </c>
      <c r="C146" s="4" t="s">
        <v>224</v>
      </c>
      <c r="E146" s="4" t="s">
        <v>12</v>
      </c>
      <c r="F146" s="4" t="s">
        <v>15</v>
      </c>
      <c r="G146" s="8">
        <v>641000</v>
      </c>
      <c r="I146" s="4" t="s">
        <v>13</v>
      </c>
    </row>
    <row r="147" spans="1:9" ht="31.5" x14ac:dyDescent="0.25">
      <c r="A147" s="4" t="s">
        <v>247</v>
      </c>
      <c r="B147" s="4" t="s">
        <v>179</v>
      </c>
      <c r="C147" s="4" t="s">
        <v>28</v>
      </c>
      <c r="D147" s="26">
        <v>45110000</v>
      </c>
      <c r="E147" s="4" t="s">
        <v>12</v>
      </c>
      <c r="F147" s="4" t="s">
        <v>13</v>
      </c>
      <c r="G147" s="8">
        <v>464531.35</v>
      </c>
      <c r="H147" s="4" t="s">
        <v>90</v>
      </c>
      <c r="I147" s="4" t="s">
        <v>13</v>
      </c>
    </row>
    <row r="148" spans="1:9" ht="31.5" x14ac:dyDescent="0.25">
      <c r="A148" s="4" t="s">
        <v>248</v>
      </c>
      <c r="B148" s="4" t="s">
        <v>179</v>
      </c>
      <c r="C148" s="4" t="s">
        <v>11</v>
      </c>
      <c r="D148" s="26">
        <v>45110000</v>
      </c>
      <c r="E148" s="4" t="s">
        <v>12</v>
      </c>
      <c r="F148" s="4" t="s">
        <v>13</v>
      </c>
      <c r="G148" s="8">
        <v>874439.25</v>
      </c>
      <c r="H148" s="4" t="s">
        <v>90</v>
      </c>
      <c r="I148" s="4" t="s">
        <v>13</v>
      </c>
    </row>
    <row r="149" spans="1:9" ht="31.5" x14ac:dyDescent="0.25">
      <c r="A149" s="4" t="s">
        <v>249</v>
      </c>
      <c r="B149" s="4" t="s">
        <v>179</v>
      </c>
      <c r="C149" s="4" t="s">
        <v>23</v>
      </c>
      <c r="D149" s="26" t="s">
        <v>225</v>
      </c>
      <c r="E149" s="4" t="s">
        <v>12</v>
      </c>
      <c r="F149" s="4" t="s">
        <v>15</v>
      </c>
      <c r="G149" s="8">
        <v>94800</v>
      </c>
      <c r="I149" s="4" t="s">
        <v>13</v>
      </c>
    </row>
    <row r="150" spans="1:9" ht="31.5" x14ac:dyDescent="0.25">
      <c r="A150" s="4" t="s">
        <v>250</v>
      </c>
      <c r="B150" s="4" t="s">
        <v>179</v>
      </c>
      <c r="C150" s="4" t="s">
        <v>28</v>
      </c>
      <c r="D150" s="26">
        <v>45200000</v>
      </c>
      <c r="E150" s="4" t="s">
        <v>12</v>
      </c>
      <c r="F150" s="4" t="s">
        <v>13</v>
      </c>
      <c r="G150" s="8" t="s">
        <v>226</v>
      </c>
      <c r="H150" s="4" t="s">
        <v>227</v>
      </c>
      <c r="I150" s="4" t="s">
        <v>13</v>
      </c>
    </row>
    <row r="151" spans="1:9" ht="31.5" x14ac:dyDescent="0.25">
      <c r="A151" s="4" t="s">
        <v>251</v>
      </c>
      <c r="B151" s="4" t="s">
        <v>179</v>
      </c>
      <c r="C151" s="4" t="s">
        <v>28</v>
      </c>
      <c r="D151" s="26">
        <v>45213316</v>
      </c>
      <c r="E151" s="4" t="s">
        <v>12</v>
      </c>
      <c r="F151" s="4" t="s">
        <v>13</v>
      </c>
      <c r="G151" s="8">
        <v>80000</v>
      </c>
      <c r="H151" s="4" t="s">
        <v>90</v>
      </c>
      <c r="I151" s="4" t="s">
        <v>13</v>
      </c>
    </row>
  </sheetData>
  <autoFilter ref="A1:I151"/>
  <printOptions gridLines="1"/>
  <pageMargins left="0.31496062992125984" right="0.31496062992125984" top="0.78740157480314965" bottom="0.35433070866141736" header="0.31496062992125984" footer="0.31496062992125984"/>
  <pageSetup paperSize="9" orientation="landscape" r:id="rId1"/>
  <headerFooter>
    <oddHeader>&amp;CPLAN DE CONTRATACION DEL AYUNTAMIENTO DE BURGOS 2024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CONTRATACIÓN 2024</vt:lpstr>
      <vt:lpstr>'PLAN CONTRATACIÓN 2024'!Títulos_a_imprimir</vt:lpstr>
    </vt:vector>
  </TitlesOfParts>
  <Company>Ayuntamiento de Burgos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Alonso, Roberto</dc:creator>
  <cp:lastModifiedBy>López Alonso, Roberto</cp:lastModifiedBy>
  <cp:lastPrinted>2024-02-28T13:59:53Z</cp:lastPrinted>
  <dcterms:created xsi:type="dcterms:W3CDTF">2024-01-08T09:16:31Z</dcterms:created>
  <dcterms:modified xsi:type="dcterms:W3CDTF">2024-03-01T07:26:28Z</dcterms:modified>
</cp:coreProperties>
</file>